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<sst xmlns="http://schemas.openxmlformats.org/spreadsheetml/2006/main" count="309" uniqueCount="282">
  <si>
    <t>Sl. No.</t>
  </si>
  <si>
    <t>Scheme Category/ Scheme Name</t>
  </si>
  <si>
    <t>UTI - Mutual Fund: AVG.Net Assets Under Management (AAUM) as on 31ST JULY-2017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</si>
  <si>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</si>
  <si>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</si>
  <si>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</si>
  <si>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</si>
  <si>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</si>
  <si>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</si>
  <si>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</si>
  <si>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</si>
  <si>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</si>
  <si>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</si>
  <si>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</si>
  <si>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</si>
  <si>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>UTI-Liquid Cash Plan- Institutional</t>
  </si>
  <si>
    <t>UTI-Money Market Fund -Institutional Plan</t>
  </si>
  <si>
    <t>(a) Sub-Total</t>
  </si>
  <si>
    <t>(ii)</t>
  </si>
  <si>
    <t>Gilt</t>
  </si>
  <si>
    <t>UTI-G-SEC FUND- SHORT TERM PLAN</t>
  </si>
  <si>
    <t>UTI-Gilt Advantage Fund- LTP</t>
  </si>
  <si>
    <t>(b) Sub-Total</t>
  </si>
  <si>
    <t>(iii)</t>
  </si>
  <si>
    <t>FMP</t>
  </si>
  <si>
    <t>UTI FIXED MATURITY PLAN - YEARLY FMP SERIES - MAR 2014:  YFMP (03 / 14)</t>
  </si>
  <si>
    <t>UTI-Fixed Income Interval Fund - I- QUARTERLY INTERVAL PLAN- Retail Option</t>
  </si>
  <si>
    <t>UTI-Fixed Income Interval Fund - I- Monthly Interval Plan- Retail Option</t>
  </si>
  <si>
    <t xml:space="preserve">UTI-Fixed Income Interval Fund - I- Annual Interval Plan- Retail Option </t>
  </si>
  <si>
    <t>UTI - FIXED INCOME INTERVAL FUND-ANNUAL INTERVAL PLAN SERIES - II</t>
  </si>
  <si>
    <t>UTI-Fixed Income Interval Fund - III- Quarterly Interval Plan</t>
  </si>
  <si>
    <t>UTI - FIXED INCOME INTERVAL FUND ANNUAL INTERVAL PLAN III</t>
  </si>
  <si>
    <t xml:space="preserve">UTI-Fixed Income Interval Fund - IV- Annual Interval Plan- Retail Option </t>
  </si>
  <si>
    <t>UTI-Fixed Income Interval Fund - I - Half Yearly Interval Plan- Retail Option</t>
  </si>
  <si>
    <t>UTI-Fixed Income Interval Fund - II- Monthly Interval Plan- Retail Option</t>
  </si>
  <si>
    <t>UTI-Fixed Income Interval Fund - II - Half Yearly Interval Plan- Retail Option</t>
  </si>
  <si>
    <t>UTI-FIXED INCOME INTERVAL FUND - IV- QUARTERLY INTERVAL PLAN- RETAIL OPTION</t>
  </si>
  <si>
    <t>UTI-Fixed Income Interval Fund - V- Quarterly Interval Plan- Retail Option</t>
  </si>
  <si>
    <t>UTI-Fixed Income Interval Fund - VI- Quarterly Interval Plan- Retail Option</t>
  </si>
  <si>
    <t>UTI-Fixed Income Interval Fund - VII- Quarterly Interval Plan- Retail Option</t>
  </si>
  <si>
    <t>UTI FIXED TERM INCOME FUND SERIES XVII - VII</t>
  </si>
  <si>
    <t>UTI FIXED TERM INCOME FUND SERIES XVII - X</t>
  </si>
  <si>
    <t>UTI FIXED TERM INCOME FUND SERIES XVII - XII</t>
  </si>
  <si>
    <t>UTI FIXED TERM INCOME FUND SERIES XVII - XIII</t>
  </si>
  <si>
    <t>UTI FIXED TERM INCOME FUND SERIES XVII - XIV</t>
  </si>
  <si>
    <t>UTI FIXED TERM INCOME FUND SERIES XVII - XV (1825 DAYS)</t>
  </si>
  <si>
    <t>UTI FIXED TERM INCOME FUND SERIES XVII - XVI</t>
  </si>
  <si>
    <t>UTI FIXED TERM INCOME FUND SERIES XVII - XVIII</t>
  </si>
  <si>
    <t>UTI FIXED TERM INCOME FUND SERIES XVIII - I</t>
  </si>
  <si>
    <t>UTI FIXED TERM INCOME FUND SERIES XVIII - II (1825 DAYS)</t>
  </si>
  <si>
    <t>UTI FIXED TERM INCOME FUND SERIES XVIII - IV</t>
  </si>
  <si>
    <t>UTI FIXED TERM INCOME FUND SERIES XVIII - V</t>
  </si>
  <si>
    <t>UTI FIXED TERM INCOME FUND SERIES XVIII - VII</t>
  </si>
  <si>
    <t>UTI FIXED TERM INCOME FUND SERIES XVIII - VIII</t>
  </si>
  <si>
    <t>UTI FIXED TERM INCOME FUND SERIES XVIII - IX</t>
  </si>
  <si>
    <t>UTI FIXED TERM INCOME FUND SERIES XVIII - X</t>
  </si>
  <si>
    <t>UTI FIXED TERM INCOME FUND SERIES XVIII - XI</t>
  </si>
  <si>
    <t>UTI FIXED TERM INCOME FUND SERIES XVIII - XII</t>
  </si>
  <si>
    <t>UTI FIXED TERM INCOME FUND SERIES XVIII - XIII</t>
  </si>
  <si>
    <t>UTI FIXED TERM INCOME FUND SERIES XIX - I</t>
  </si>
  <si>
    <t>UTI FIXED TERM INCOME FUND SERIES XIX - III</t>
  </si>
  <si>
    <t>UTI FIXED TERM INCOME FUND SERIES XIX - IV</t>
  </si>
  <si>
    <t>UTI FIXED TERM INCOME FUND SERIES XIX - V</t>
  </si>
  <si>
    <t>UTI FIXED TERM INCOME FUND SERIES XIX - VI</t>
  </si>
  <si>
    <t>UTI FIXED TERM INCOME FUND SERIES XIX - VII</t>
  </si>
  <si>
    <t>UTI FIXED TERM INCOME FUND SERIES XIX - VIII</t>
  </si>
  <si>
    <t>UTI FIXED TERM INCOME FUND SERIES XIX - IX</t>
  </si>
  <si>
    <t>UTI FIXED TERM INCOME FUND SERIES XIX - X</t>
  </si>
  <si>
    <t>UTI FIXED TERM INCOME FUND SERIES XIX - XI</t>
  </si>
  <si>
    <t>UTI FIXED TERM INCOME FUND SERIES XIX - XII</t>
  </si>
  <si>
    <t>UTI FIXED TERM INCOME FUND SERIES XIX - XV (1101 DAYS)</t>
  </si>
  <si>
    <t>UTI FIXED TERM INCOME FUND SERIES XIX - XVIII (1105 DAYS)</t>
  </si>
  <si>
    <t>UTI FIXED TERM INCOME FUND SERIES XIX -  XIX (1101 DAYS)</t>
  </si>
  <si>
    <t>UTI FIXED TERM INCOME FUND SERIES XIX -  XX (1099 DAYS)</t>
  </si>
  <si>
    <t>UTI FIXED TERM INCOME FUND SERIES XX -  I (1099 DAYS)</t>
  </si>
  <si>
    <t>UTI FIXED TERM INCOME FUND SERIES XX -  II (1103 DAYS)</t>
  </si>
  <si>
    <t>UTI FIXED TERM INCOME FUND SERIES XX -  III (1100 DAYS)</t>
  </si>
  <si>
    <t>UTI FIXED TERM INCOME FUND SERIES XX -  V (1100 DAYS)</t>
  </si>
  <si>
    <t>UTI FIXED TERM INCOME FUND SERIES XX -  VI (1100 DAYS)</t>
  </si>
  <si>
    <t>UTI FIXED TERM INCOME FUND SERIES XX -  VII (1103 DAYS)</t>
  </si>
  <si>
    <t>UTI FIXED TERM INCOME FUND SERIES XX -  VIII (1105 DAYS)</t>
  </si>
  <si>
    <t>UTI FIXED TERM INCOME FUND SERIES XX -  IX (1104 DAYS)</t>
  </si>
  <si>
    <t>UTI FIXED TERM INCOME FUND SERIES XX - X (1105 DAYS)</t>
  </si>
  <si>
    <t>UTI FIXED TERM INCOME FUND SERIES XX -  XI (1100 DAYS)</t>
  </si>
  <si>
    <t>UTI FIXED TERM INCOME FUND SERIES XX - XII (1103 DAYS)</t>
  </si>
  <si>
    <t>UTI FIXED TERM INCOME FUND SERIES XX - XVI (1100 DAYS)</t>
  </si>
  <si>
    <t>UTI FIXED TERM INCOME FUND SERIES XX - XVII (1102 DAYS)</t>
  </si>
  <si>
    <t>UTI FIXED TERM INCOME FUND SERIES XXI - I (1100 DAYS)</t>
  </si>
  <si>
    <t>UTI FIXED TERM INCOME FUND SERIES XXI - II (1100 DAYS)</t>
  </si>
  <si>
    <t>UTI FIXED TERM INCOME FUND SERIES XXI - III (1158 DAYS)</t>
  </si>
  <si>
    <t>UTI FIXED TERM INCOME FUND SERIES XXI - IV (1146 DAYS)</t>
  </si>
  <si>
    <t>UTI FIXED TERM INCOME FUND SERIES XXI - VI (1145 DAYS)</t>
  </si>
  <si>
    <t>UTI FIXED TERM INCOME FUND SERIES XXI - VII (1143 DAYS)</t>
  </si>
  <si>
    <t>UTI FIXED TERM INCOME FUND SERIES XXI - VIII (1136 DAYS)</t>
  </si>
  <si>
    <t>UTI FIXED TERM INCOME FUND SERIES XXI - X (1112 DAYS)</t>
  </si>
  <si>
    <t>UTI FIXED TERM INCOME FUND SERIES XXI - XI (1112 DAYS)</t>
  </si>
  <si>
    <t>UTI FIXED TERM INCOME FUND SERIES XXI - XII (1106 DAYS)</t>
  </si>
  <si>
    <t>UTI FIXED TERM INCOME FUND SERIES XXI - XIV (1103 DAYS)</t>
  </si>
  <si>
    <t>UTI FIXED TERM INCOME FUND SERIES XXI - XV (1103 DAYS)</t>
  </si>
  <si>
    <t>UTI FIXED TERM INCOME FUND SERIES XXII - I (1099 DAYS)</t>
  </si>
  <si>
    <t>UTI FIXED TERM INCOME FUND SERIES XXII - II (1099 DAYS)</t>
  </si>
  <si>
    <t>UTI FIXED TERM INCOME FUND SERIES XXII - III (1099 DAYS)</t>
  </si>
  <si>
    <t>UTI FIXED TERM INCOME FUND SERIES XXII - IV (1098 DAYS)</t>
  </si>
  <si>
    <t>UTI FIXED TERM INCOME FUND SERIES XXII - V (1099 DAYS)</t>
  </si>
  <si>
    <t>UTI FIXED TERM INCOME FUND SERIES XXII - VI (1098 DAYS)</t>
  </si>
  <si>
    <t>UTI FIXED TERM INCOME FUND SERIES XXII - VII (1098 DAYS)</t>
  </si>
  <si>
    <t>UTI FIXED TERM INCOME FUND SERIES XXII - VIII (1099 DAYS)</t>
  </si>
  <si>
    <t>UTI FIXED TERM INCOME FUND SERIES XXII - IX (1098 DAYS)</t>
  </si>
  <si>
    <t>UTI FIXED TERM INCOME FUND SERIES XXII - X (1098 DAYS)</t>
  </si>
  <si>
    <t>UTI FIXED TERM INCOME FUND SERIES XXII - XI (1098 DAYS)</t>
  </si>
  <si>
    <t>UTI FIXED TERM INCOME FUND SERIES XXII - XIII (1100 DAYS)</t>
  </si>
  <si>
    <t>UTI FIXED TERM INCOME FUND SERIES XXII - XII (1100 DAYS)</t>
  </si>
  <si>
    <t>UTI FIXED TERM INCOME FUND SERIES XXII - XIV (1100 DAYS)</t>
  </si>
  <si>
    <t>UTI FIXED TERM INCOME FUND SERIES XXII - XV (1098 DAYS)</t>
  </si>
  <si>
    <t>UTI FIXED TERM INCOME FUND SERIES XXIII - I (1098 DAYS)</t>
  </si>
  <si>
    <t>UTI FIXED TERM INCOME FUND SERIES XXIII - III (1098 DAYS)</t>
  </si>
  <si>
    <t>UTI FIXED TERM INCOME FUND SERIES XXIII - II (1100 DAYS)</t>
  </si>
  <si>
    <t>UTI FIXED TERM INCOME FUND SERIES XXIII - IV (1100 DAYS)</t>
  </si>
  <si>
    <t>UTI FIXED TERM INCOME FUND SERIES XXIII - V (1100 DAYS)</t>
  </si>
  <si>
    <t>UTI FIXED TERM INCOME FUND SERIES XXIII - VI (1100 DAYS)</t>
  </si>
  <si>
    <t>UTI FIXED TERM INCOME FUND SERIES XXIII - VII (1098 DAYS)</t>
  </si>
  <si>
    <t>UTI FIXED TERM INCOME FUND SERIES XXIII - VIII (1100 DAYS)</t>
  </si>
  <si>
    <t>UTI FIXED TERM INCOME FUND SERIES XXIII - IX (1100 DAYS)</t>
  </si>
  <si>
    <t>UTI FIXED TERM INCOME FUND SERIES XXIII - X (1100 DAYS)</t>
  </si>
  <si>
    <t>UTI FIXED TERM INCOME FUND SERIES XXIII - XI (1100 DAYS)</t>
  </si>
  <si>
    <t>UTI FIXED TERM INCOME FUND SERIES XXIII - XII (1100 DAYS)</t>
  </si>
  <si>
    <t>UTI FIXED TERM INCOME FUND SERIES XXIII - XIII (1100 DAYS)</t>
  </si>
  <si>
    <t>UTI FIXED TERM INCOME FUND SERIES XXIII - XIV (1146 DAYS)</t>
  </si>
  <si>
    <t>UTI FIXED TERM INCOME FUND SERIES XXIII - XV (1176 DAYS)</t>
  </si>
  <si>
    <t>UTI FIXED TERM INCOME FUND SERIES XXIV - II (1142 DAYS)</t>
  </si>
  <si>
    <t>UTI FIXED TERM INCOME FUND SERIES XXIV - V (1132 DAYS)</t>
  </si>
  <si>
    <t>UTI FIXED TERM INCOME FUND SERIES XXIV - VI (1181 DAYS)</t>
  </si>
  <si>
    <t>UTI FIXED TERM INCOME FUND SERIES XXIV - VII (1182 DAYS)</t>
  </si>
  <si>
    <t>UTI FIXED TERM INCOME FUND SERIES XXIV - VIII (1184 DAYS)</t>
  </si>
  <si>
    <t>UTI FIXED TERM INCOME FUND SERIES XXIV - IX (1183 DAYS)</t>
  </si>
  <si>
    <t>UTI FIXED TERM INCOME FUND SERIES XXIV - X (1118 DAYS)</t>
  </si>
  <si>
    <t>UTI FIXED TERM INCOME FUND SERIES XXIV - XI (1098 DAYS)</t>
  </si>
  <si>
    <t>UTI FIXED TERM INCOME FUND SERIES XXIV - XII (1099 DAYS)</t>
  </si>
  <si>
    <t>UTI FIXED TERM INCOME FUND SERIES XXIV - XIII (1097 DAYS)</t>
  </si>
  <si>
    <t>UTI FIXED TERM INCOME FUND SERIES XXIV - XIV (1831 DAYS)</t>
  </si>
  <si>
    <t>UTI FIXED TERM INCOME FUND SERIES XXIV - XV (1099 DAYS)</t>
  </si>
  <si>
    <t>UTI FIXED TERM INCOME FUND SERIES XXIV - XVII (1098 DAYS)</t>
  </si>
  <si>
    <t>UTI FIXED TERM INCOME FUND SERIES XXV - I (1099 DAYS)</t>
  </si>
  <si>
    <t>UTI FIXED TERM INCOME FUND SERIES XXV - II (1097 DAYS)</t>
  </si>
  <si>
    <t>UTI FIXED TERM INCOME FUND SERIES XXV-III (1100 DAYS)</t>
  </si>
  <si>
    <t>UTI FIXED TERM INCOME FUND SERIES XXV - IV (1100 DAYS)</t>
  </si>
  <si>
    <t>UTI FIXED TERM INCOME FUND SERIES XXV - V (1100 DAYS)</t>
  </si>
  <si>
    <t>UTI FIXED TERM INCOME FUND SERIES XXV - VI (1098 DAYS)</t>
  </si>
  <si>
    <t>UTI FIXED TERM INCOME FUND SERIES XXV - VII (1097 DAYS)</t>
  </si>
  <si>
    <t>UTI FIXED TERM INCOME FUND SERIES XXV - VIII (1100 DAYS)</t>
  </si>
  <si>
    <t>UTI FIXED TERM INCOME FUND SERIES XXV - IX (1098 DAYS)</t>
  </si>
  <si>
    <t>UTI FIXED TERM INCOME FUND SERIES XXV - X (1229 DAYS)</t>
  </si>
  <si>
    <t>UTI FIXED TERM INCOME FUND SERIES XXV - XI (1211 DAYS)</t>
  </si>
  <si>
    <t>UTI FIXED TERM INCOME FUND SERIES XXV - XII (1198 DAYS)</t>
  </si>
  <si>
    <t>UTI Fixed Term Income Fund Series XXVI-I (1182 days)</t>
  </si>
  <si>
    <t>UTI FIXED TERM INCOME FUND SERIES XXVI - II (1176 DAYS)</t>
  </si>
  <si>
    <t>UTI FIXED TERM INCOME FUND SERIES XXVI - III (1169 DAYS)</t>
  </si>
  <si>
    <t>UTI-FIXED TERM INCOME FUND SERIES XXVI - V (1160 DAYS)</t>
  </si>
  <si>
    <t>UTI-FIXED TERM INCOME FUND SERIES XXVI - VI (1146 DAYS)</t>
  </si>
  <si>
    <t>UTI-FIXED TERM INCOME FUND SERIES XXVI - VII (1140 DAYS)</t>
  </si>
  <si>
    <t>UTI-FIXED TERM INCOME FUND SERIES XXVI - VIII (1154 DAYS)</t>
  </si>
  <si>
    <t>UTI-FIXED TERM INCOME FUND SERIES XXVI - IX (1113 DAYS)</t>
  </si>
  <si>
    <t>UTI-FIXED TERM INCOME FUND SERIES XXVI - X (1107 DAYS)</t>
  </si>
  <si>
    <t>UTI-FIXED TERM INCOME FUND SERIES XXVI - XI (1105 DAYS)</t>
  </si>
  <si>
    <t>UTI-FIXED TERM INCOME FUND SERIES XXVI - XII (1096 DAYS)</t>
  </si>
  <si>
    <t>UTI-FIXED TERM INCOME FUND SERIES XXVI - XIII (1124 DAYS)</t>
  </si>
  <si>
    <t>UTI-FIXED TERM INCOME FUND SERIES XXVI - XIV (1105 DAYS)</t>
  </si>
  <si>
    <t>UTI-FIXED TERM INCOME FUND SERIES XXVI - XV (1097 DAYS)</t>
  </si>
  <si>
    <t>UTI-FIXED TERM INCOME FUND SERIES XXVII - I (1113 DAYS)</t>
  </si>
  <si>
    <t>UTI-FIXED TERM INCOME FUND SERIES XXVII - II (1161 DAYS)</t>
  </si>
  <si>
    <t>UTI-FIXED TERM INCOME FUND SERIES XXVII - III (1096 DAYS)</t>
  </si>
  <si>
    <t>UTI FIXED TERM INCOME FUND SERIES XXVII - IV (1113 DAYS)</t>
  </si>
  <si>
    <t xml:space="preserve"> 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</si>
  <si>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</si>
  <si>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</si>
  <si>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</si>
  <si>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</si>
  <si>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</si>
  <si>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</si>
  <si>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</si>
  <si>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</si>
  <si>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UTI-TREASURY ADVANTAGE FUND</t>
  </si>
  <si>
    <t>UTI-Bond Fund</t>
  </si>
  <si>
    <t>UTI BANKING &amp; PSU DEBT FUND</t>
  </si>
  <si>
    <t>UTI - CAPITAL PROTECTION ORIENTED SCHEME – SERIES IV – I (1103 DAYS)</t>
  </si>
  <si>
    <t>UTI-CAPITAL PROTECTION ORIENTED SCHEME - SERIES IV - II (1104 DAYS)</t>
  </si>
  <si>
    <t>UTI-CAPITAL PROTECTION ORIENTED SCHEME - SERIES IV - III (1105 DAYS)</t>
  </si>
  <si>
    <t>UTI-CAPITAL PROTECTION ORIENTED SCHEME - SERIES V - I (1163 DAYS)</t>
  </si>
  <si>
    <t>UTI-CAPITAL PROTECTION ORIENTED SCHEME - SERIES V - II (1135 DAYS)</t>
  </si>
  <si>
    <t>UTI-Children's Career Balanced Plan</t>
  </si>
  <si>
    <t>UTI-CCP Advantage Fund</t>
  </si>
  <si>
    <t>UTI-INCOME OPPORTUNITIES FUND</t>
  </si>
  <si>
    <t>UTI-CAPITAL PROTECTION ORIENTED SCHEME - SERIES VI - I (1098 DAYS)</t>
  </si>
  <si>
    <t>UTI-Unit Scheme for Charitable &amp; Religious Trusts &amp; Registered Societies</t>
  </si>
  <si>
    <t>UTI-CAPITAL PROTECTION ORIENTED SCHEME - SERIES VI - II (1100 DAYS)</t>
  </si>
  <si>
    <t>UTI-CAPITAL PROTECTION ORIENTED SCHEME - SERIES VI - III (1098 DAYS)</t>
  </si>
  <si>
    <t>UTI-CAPITAL PROTECTION ORIENTED SCHEME - SERIES VII - I (1098 DAYS)</t>
  </si>
  <si>
    <t>UTI-CAPITAL PROTECTION ORIENTED SCHEME - SERIES VII - II (1281 DAYS)</t>
  </si>
  <si>
    <t>UTI-CAPITAL PROTECTION ORIENTED SCHEME - SERIES VII - III (1279 DAYS)</t>
  </si>
  <si>
    <t>UTI-CAPITAL PROTECTION ORIENTED SCHEME - SERIES VII - IV (1278 DAYS)</t>
  </si>
  <si>
    <t>UTI-CAPITAL PROTECTION ORIENTED SCHEME - SERIES VII - V (1281 DAYS)</t>
  </si>
  <si>
    <t>UTI-CAPITAL PROTECTION ORIENTED SCHEME - SERIES VIII - I (1278 DAYS)</t>
  </si>
  <si>
    <t>UTI- DUAL ADVANTAGE FIXED TERM FUND - SERIES I - I (1100 DAYS)</t>
  </si>
  <si>
    <t>UTI- DUAL ADVANTAGE FIXED TERM FUND - SERIES I - II (1145 DAYS)</t>
  </si>
  <si>
    <t>UTI-Dynamic Bond Fund</t>
  </si>
  <si>
    <t>UTI- DUAL ADVANTAGE FIXED TERM FUND - SERIES I - III (1111 DAYS)</t>
  </si>
  <si>
    <t>UTI- DUAL ADVANTAGE FIXED TERM FUND - SERIES I - IV (1099 DAYS)</t>
  </si>
  <si>
    <t>UTI- DUAL ADVANTAGE FIXED TERM FUND - SERIES I - V (1099 DAYS)</t>
  </si>
  <si>
    <t>UTI-DUAL ADVANTAGE FIXED TERM FUND - SERIES II - I (1998 DAYS)</t>
  </si>
  <si>
    <t>UTI DUAL ADVANTAGE FIXED TERM FUND - SERIES II - II (1997 DAYS)</t>
  </si>
  <si>
    <t>UTI DUAL ADVANTAGE FIXED TERM FUND - SERIES II - III (1998 DAYS)</t>
  </si>
  <si>
    <t>UTI DUAL ADVANTAGE FIXED TERM FUND - SERIES II - IV (1997 DAYS)</t>
  </si>
  <si>
    <t>UTI DUAL ADVANTAGE FIXED TERM FUND - SERIES II - V (1997 DAYS)</t>
  </si>
  <si>
    <t>UTI DUAL ADVANTAGE FIXED TERM FUND - SERIES III - I (1998 DAYS)</t>
  </si>
  <si>
    <t>UTI DUAL ADVANTAGE FIXED TERM FUND - SERIES III - II (1278 DAYS)</t>
  </si>
  <si>
    <t>UTI DUAL ADVANTAGE FIXED TERM FUND - SERIES III - III (1102 DAYS)</t>
  </si>
  <si>
    <t>UTI-DUAL ADVANTAGE FIXED TERM FUND - SERIES IV - I (1279 DAYS)</t>
  </si>
  <si>
    <t>UTI DUAL ADVANTAGE FIXED TERM FUND - SERIES IV - II (1278 DAYS)</t>
  </si>
  <si>
    <t>UTI DUAL ADVANTAGE FIXED TERM FUND - SERIES IV - III (1279 DAYS)</t>
  </si>
  <si>
    <t>UTI DUAL ADVANTAGE FIXED TERM FUND - SERIES IV - IV (1997 DAYS)</t>
  </si>
  <si>
    <t>UTI-FLOATING RATE FUND-STP</t>
  </si>
  <si>
    <t>UTI-MIS-Advantage Plan</t>
  </si>
  <si>
    <t>UTI-Monthly Income Scheme</t>
  </si>
  <si>
    <t>UTI-SMART WOMAN SAVINGS PLAN</t>
  </si>
  <si>
    <t>UTI MEDIUM TERM FUND</t>
  </si>
  <si>
    <t>UTI-Retirement Benefit Pension Fund</t>
  </si>
  <si>
    <t>UTI-Short Term Income Fund- Institutional Option</t>
  </si>
  <si>
    <t>UTI-UNIT LINKED INSURANCE PLAN</t>
  </si>
  <si>
    <t>UTI-CAPITAL PROTECTION ORIENTED SCHEME - SERIES VIII - II (1831 DAYS)</t>
  </si>
  <si>
    <t>UTI-CAPITAL PROTECTION ORIENTED SCHEME - SERIES VIII - III (1281 DAYS)</t>
  </si>
  <si>
    <t>UTI-CAPITAL PROTECTION ORIENTED SCHEME - SERIES VIII - IV (1996 DAYS)</t>
  </si>
  <si>
    <t>UTI-CAPITAL PROTECTION ORIENTED SCHEME - SERIES IX - I (1467 DAYS)</t>
  </si>
  <si>
    <t>UTI-CAPITAL PROTECTION ORIENTED SCHEME - SERIES IX - II (1462 DAYS)</t>
  </si>
  <si>
    <t>(f) Sub-Total</t>
  </si>
  <si>
    <t>Grand Sub-Total (a+b+c+d+e+f)</t>
  </si>
  <si>
    <t>B</t>
  </si>
  <si>
    <t>GROWTH / EQUITY ORIENTED SCHEMES</t>
  </si>
  <si>
    <t>ELSS</t>
  </si>
  <si>
    <t>UTI-LONG TERM EQUITY FUND (TAX SAVING)</t>
  </si>
  <si>
    <t>UTI - LONG TERM ADVANTAGE FUND- SERIES II</t>
  </si>
  <si>
    <t>UTI - LONG TERM ADVANTAGE FUND - SERIES III</t>
  </si>
  <si>
    <t>UTI LONG TERM ADVANTAGE FUND - SERIES IV</t>
  </si>
  <si>
    <t>UTI LONG TERM ADVANTAGE FUND - SERIES V</t>
  </si>
  <si>
    <t>UTI - MASTER EQUITY PLAN UNIT SCHEME (MEPUS)</t>
  </si>
  <si>
    <t>Others</t>
  </si>
  <si>
    <t>UTI-Transportation &amp; Logistics Fund</t>
  </si>
  <si>
    <t>UTI-BANKING SECTOR FUND</t>
  </si>
  <si>
    <t>UTI-Dividend Yield Fund</t>
  </si>
  <si>
    <t>UTI-Equity Fund</t>
  </si>
  <si>
    <t>UTI-FOCUSSED EQUITY FUND-SERIES I (1100 DAYS)</t>
  </si>
  <si>
    <t>UTI-FOCUSSED EQUITY FUND-SERIES II (1102 DAYS)</t>
  </si>
  <si>
    <t>UTI-Pharma &amp; Healthcare Fund</t>
  </si>
  <si>
    <t>UTI-Infrastructure Fund</t>
  </si>
  <si>
    <t>UTI-BLUECHIP FLEXICAP FUND</t>
  </si>
  <si>
    <t>UTI-India Lifestyle Fund</t>
  </si>
  <si>
    <t>UTI-Mid Cap Fund</t>
  </si>
  <si>
    <t>UTI-MNC Fund</t>
  </si>
  <si>
    <t>UTI-Top 100 Fund</t>
  </si>
  <si>
    <t>UTI-Mastershare Unit Scheme</t>
  </si>
  <si>
    <t>UTI - MULTI CAP FUND</t>
  </si>
  <si>
    <t>UTI-Nifty Index Fund</t>
  </si>
  <si>
    <t>UTI-Opportunities Fund</t>
  </si>
  <si>
    <t>UTI-SPREAD Fund</t>
  </si>
  <si>
    <t>UTI-WEALTH BUILDER FUND</t>
  </si>
  <si>
    <t>Grand Sub-Total (a+b)</t>
  </si>
  <si>
    <t>C</t>
  </si>
  <si>
    <t>BALANCED SCHEMES</t>
  </si>
  <si>
    <t>UTI-Balanced Fund</t>
  </si>
  <si>
    <t>Grand Sub-Total</t>
  </si>
  <si>
    <t>D</t>
  </si>
  <si>
    <t>EXCHANGE TRADED FUND</t>
  </si>
  <si>
    <t>GOLD ETF</t>
  </si>
  <si>
    <t>UTI - GOLD EXCHANGE TRADED FUND</t>
  </si>
  <si>
    <t xml:space="preserve">Other ETFs </t>
  </si>
  <si>
    <t>UTI-NIFTY EXCHANGE TRADED FUND</t>
  </si>
  <si>
    <t>UTI-SENSEX EXCHANGE TRADED FUND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</si>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</sst>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name val="Trebuchet MS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0">
    <xf numFmtId="0" fontId="0" fillId="0" borderId="0" xfId="0"/>
    <xf numFmtId="49" fontId="2" fillId="2" borderId="1" xfId="20" applyNumberFormat="1" applyFont="1" applyFill="1" applyBorder="1" applyAlignment="1">
      <alignment horizontal="center" vertical="center" wrapText="1"/>
      <protection/>
    </xf>
    <xf numFmtId="49" fontId="2" fillId="2" borderId="2" xfId="20" applyNumberFormat="1" applyFont="1" applyFill="1" applyBorder="1" applyAlignment="1">
      <alignment horizontal="center" vertical="center" wrapText="1"/>
      <protection/>
    </xf>
    <xf numFmtId="2" fontId="4" fillId="2" borderId="3" xfId="21" applyNumberFormat="1" applyFont="1" applyFill="1" applyBorder="1" applyAlignment="1">
      <alignment horizontal="center" vertical="top" wrapText="1"/>
      <protection/>
    </xf>
    <xf numFmtId="2" fontId="4" fillId="2" borderId="4" xfId="21" applyNumberFormat="1" applyFont="1" applyFill="1" applyBorder="1" applyAlignment="1">
      <alignment horizontal="center" vertical="top" wrapText="1"/>
      <protection/>
    </xf>
    <xf numFmtId="2" fontId="4" fillId="2" borderId="5" xfId="21" applyNumberFormat="1" applyFont="1" applyFill="1" applyBorder="1" applyAlignment="1">
      <alignment horizontal="center" vertical="top" wrapText="1"/>
      <protection/>
    </xf>
    <xf numFmtId="49" fontId="2" fillId="2" borderId="6" xfId="20" applyNumberFormat="1" applyFont="1" applyFill="1" applyBorder="1" applyAlignment="1">
      <alignment horizontal="center" vertical="center" wrapText="1"/>
      <protection/>
    </xf>
    <xf numFmtId="49" fontId="2" fillId="2" borderId="7" xfId="20" applyNumberFormat="1" applyFont="1" applyFill="1" applyBorder="1" applyAlignment="1">
      <alignment horizontal="center" vertical="center" wrapText="1"/>
      <protection/>
    </xf>
    <xf numFmtId="3" fontId="4" fillId="2" borderId="8" xfId="21" applyNumberFormat="1" applyFont="1" applyFill="1" applyBorder="1" applyAlignment="1">
      <alignment horizontal="center" vertical="center" wrapText="1"/>
      <protection/>
    </xf>
    <xf numFmtId="2" fontId="4" fillId="2" borderId="3" xfId="21" applyNumberFormat="1" applyFont="1" applyFill="1" applyBorder="1" applyAlignment="1">
      <alignment horizontal="center"/>
      <protection/>
    </xf>
    <xf numFmtId="2" fontId="4" fillId="2" borderId="4" xfId="21" applyNumberFormat="1" applyFont="1" applyFill="1" applyBorder="1" applyAlignment="1">
      <alignment horizontal="center"/>
      <protection/>
    </xf>
    <xf numFmtId="2" fontId="4" fillId="2" borderId="5" xfId="21" applyNumberFormat="1" applyFont="1" applyFill="1" applyBorder="1" applyAlignment="1">
      <alignment horizontal="center"/>
      <protection/>
    </xf>
    <xf numFmtId="3" fontId="4" fillId="2" borderId="9" xfId="21" applyNumberFormat="1" applyFont="1" applyFill="1" applyBorder="1" applyAlignment="1">
      <alignment horizontal="center" vertical="center" wrapText="1"/>
      <protection/>
    </xf>
    <xf numFmtId="2" fontId="4" fillId="2" borderId="10" xfId="21" applyNumberFormat="1" applyFont="1" applyFill="1" applyBorder="1" applyAlignment="1">
      <alignment horizontal="center" vertical="top" wrapText="1"/>
      <protection/>
    </xf>
    <xf numFmtId="2" fontId="4" fillId="2" borderId="11" xfId="21" applyNumberFormat="1" applyFont="1" applyFill="1" applyBorder="1" applyAlignment="1">
      <alignment horizontal="center" vertical="top" wrapText="1"/>
      <protection/>
    </xf>
    <xf numFmtId="2" fontId="4" fillId="2" borderId="12" xfId="21" applyNumberFormat="1" applyFont="1" applyFill="1" applyBorder="1" applyAlignment="1">
      <alignment horizontal="center" vertical="top" wrapText="1"/>
      <protection/>
    </xf>
    <xf numFmtId="49" fontId="2" fillId="2" borderId="13" xfId="20" applyNumberFormat="1" applyFont="1" applyFill="1" applyBorder="1" applyAlignment="1">
      <alignment horizontal="center" vertical="center" wrapText="1"/>
      <protection/>
    </xf>
    <xf numFmtId="49" fontId="2" fillId="2" borderId="14" xfId="20" applyNumberFormat="1" applyFont="1" applyFill="1" applyBorder="1" applyAlignment="1">
      <alignment horizontal="center" vertical="center" wrapText="1"/>
      <protection/>
    </xf>
    <xf numFmtId="0" fontId="4" fillId="2" borderId="15" xfId="21" applyNumberFormat="1" applyFont="1" applyFill="1" applyBorder="1" applyAlignment="1">
      <alignment horizontal="center" wrapText="1"/>
      <protection/>
    </xf>
    <xf numFmtId="0" fontId="4" fillId="2" borderId="16" xfId="21" applyNumberFormat="1" applyFont="1" applyFill="1" applyBorder="1" applyAlignment="1">
      <alignment horizontal="center" wrapText="1"/>
      <protection/>
    </xf>
    <xf numFmtId="0" fontId="4" fillId="2" borderId="17" xfId="21" applyNumberFormat="1" applyFont="1" applyFill="1" applyBorder="1" applyAlignment="1">
      <alignment horizontal="center" wrapText="1"/>
      <protection/>
    </xf>
    <xf numFmtId="0" fontId="5" fillId="0" borderId="18" xfId="0" applyFont="1" applyFill="1" applyBorder="1"/>
    <xf numFmtId="0" fontId="5" fillId="0" borderId="19" xfId="0" applyFont="1" applyFill="1" applyBorder="1" applyAlignment="1">
      <alignment wrapText="1"/>
    </xf>
    <xf numFmtId="0" fontId="4" fillId="0" borderId="19" xfId="21" applyNumberFormat="1" applyFont="1" applyFill="1" applyBorder="1" applyAlignment="1">
      <alignment horizontal="center" wrapText="1"/>
      <protection/>
    </xf>
    <xf numFmtId="3" fontId="4" fillId="0" borderId="20" xfId="21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/>
    <xf numFmtId="0" fontId="6" fillId="0" borderId="22" xfId="0" applyFont="1" applyFill="1" applyBorder="1" applyAlignment="1">
      <alignment wrapText="1"/>
    </xf>
    <xf numFmtId="0" fontId="4" fillId="0" borderId="22" xfId="21" applyNumberFormat="1" applyFont="1" applyFill="1" applyBorder="1" applyAlignment="1">
      <alignment horizontal="center" wrapText="1"/>
      <protection/>
    </xf>
    <xf numFmtId="3" fontId="4" fillId="0" borderId="23" xfId="21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/>
    <xf numFmtId="0" fontId="7" fillId="0" borderId="22" xfId="0" applyFont="1" applyFill="1" applyBorder="1"/>
    <xf numFmtId="164" fontId="7" fillId="0" borderId="22" xfId="18" applyNumberFormat="1" applyFont="1" applyFill="1" applyBorder="1"/>
    <xf numFmtId="164" fontId="7" fillId="0" borderId="23" xfId="18" applyNumberFormat="1" applyFont="1" applyFill="1" applyBorder="1"/>
    <xf numFmtId="0" fontId="6" fillId="0" borderId="24" xfId="0" applyFont="1" applyFill="1" applyBorder="1"/>
    <xf numFmtId="164" fontId="7" fillId="0" borderId="25" xfId="18" applyNumberFormat="1" applyFont="1" applyFill="1" applyBorder="1"/>
    <xf numFmtId="164" fontId="7" fillId="0" borderId="26" xfId="18" applyNumberFormat="1" applyFont="1" applyFill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horizontal="right" wrapText="1"/>
    </xf>
    <xf numFmtId="164" fontId="6" fillId="2" borderId="4" xfId="18" applyNumberFormat="1" applyFont="1" applyFill="1" applyBorder="1"/>
    <xf numFmtId="0" fontId="5" fillId="0" borderId="27" xfId="0" applyFont="1" applyFill="1" applyBorder="1"/>
    <xf numFmtId="0" fontId="6" fillId="0" borderId="28" xfId="0" applyFont="1" applyFill="1" applyBorder="1" applyAlignment="1">
      <alignment wrapText="1"/>
    </xf>
    <xf numFmtId="164" fontId="6" fillId="0" borderId="28" xfId="18" applyNumberFormat="1" applyFont="1" applyFill="1" applyBorder="1"/>
    <xf numFmtId="164" fontId="6" fillId="0" borderId="29" xfId="18" applyNumberFormat="1" applyFont="1" applyFill="1" applyBorder="1"/>
    <xf numFmtId="164" fontId="6" fillId="2" borderId="5" xfId="18" applyNumberFormat="1" applyFont="1" applyFill="1" applyBorder="1"/>
    <xf numFmtId="0" fontId="5" fillId="0" borderId="15" xfId="0" applyFont="1" applyFill="1" applyBorder="1"/>
    <xf numFmtId="0" fontId="6" fillId="0" borderId="16" xfId="0" applyFont="1" applyFill="1" applyBorder="1" applyAlignment="1">
      <alignment wrapText="1"/>
    </xf>
    <xf numFmtId="164" fontId="7" fillId="0" borderId="16" xfId="18" applyNumberFormat="1" applyFont="1" applyFill="1" applyBorder="1"/>
    <xf numFmtId="164" fontId="7" fillId="0" borderId="17" xfId="18" applyNumberFormat="1" applyFont="1" applyFill="1" applyBorder="1"/>
    <xf numFmtId="0" fontId="5" fillId="2" borderId="3" xfId="0" applyFont="1" applyFill="1" applyBorder="1"/>
    <xf numFmtId="0" fontId="5" fillId="0" borderId="30" xfId="0" applyFont="1" applyFill="1" applyBorder="1"/>
    <xf numFmtId="0" fontId="7" fillId="0" borderId="28" xfId="0" applyFont="1" applyFill="1" applyBorder="1" applyAlignment="1">
      <alignment wrapText="1"/>
    </xf>
    <xf numFmtId="164" fontId="7" fillId="0" borderId="28" xfId="18" applyNumberFormat="1" applyFont="1" applyFill="1" applyBorder="1"/>
    <xf numFmtId="0" fontId="6" fillId="0" borderId="22" xfId="0" applyFont="1" applyFill="1" applyBorder="1"/>
    <xf numFmtId="0" fontId="8" fillId="0" borderId="22" xfId="0" applyFont="1" applyBorder="1"/>
    <xf numFmtId="164" fontId="8" fillId="0" borderId="22" xfId="18" applyNumberFormat="1" applyFont="1" applyBorder="1"/>
    <xf numFmtId="0" fontId="6" fillId="2" borderId="31" xfId="0" applyFont="1" applyFill="1" applyBorder="1"/>
    <xf numFmtId="0" fontId="6" fillId="2" borderId="32" xfId="0" applyFont="1" applyFill="1" applyBorder="1" applyAlignment="1">
      <alignment horizontal="right" wrapText="1"/>
    </xf>
    <xf numFmtId="164" fontId="6" fillId="2" borderId="32" xfId="18" applyNumberFormat="1" applyFont="1" applyFill="1" applyBorder="1"/>
    <xf numFmtId="0" fontId="5" fillId="2" borderId="32" xfId="0" applyFont="1" applyFill="1" applyBorder="1" applyAlignment="1">
      <alignment horizontal="right" wrapText="1"/>
    </xf>
    <xf numFmtId="0" fontId="6" fillId="0" borderId="27" xfId="0" applyFont="1" applyFill="1" applyBorder="1"/>
    <xf numFmtId="0" fontId="5" fillId="0" borderId="28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wrapText="1"/>
    </xf>
    <xf numFmtId="164" fontId="6" fillId="0" borderId="22" xfId="18" applyNumberFormat="1" applyFont="1" applyFill="1" applyBorder="1"/>
    <xf numFmtId="164" fontId="6" fillId="0" borderId="23" xfId="18" applyNumberFormat="1" applyFont="1" applyFill="1" applyBorder="1"/>
    <xf numFmtId="0" fontId="5" fillId="2" borderId="4" xfId="0" applyFont="1" applyFill="1" applyBorder="1" applyAlignment="1">
      <alignment horizontal="right" wrapText="1"/>
    </xf>
    <xf numFmtId="0" fontId="0" fillId="0" borderId="22" xfId="0" applyBorder="1"/>
    <xf numFmtId="164" fontId="0" fillId="0" borderId="22" xfId="18" applyNumberFormat="1" applyFont="1" applyBorder="1"/>
    <xf numFmtId="0" fontId="7" fillId="0" borderId="25" xfId="0" applyFont="1" applyFill="1" applyBorder="1"/>
    <xf numFmtId="0" fontId="7" fillId="0" borderId="28" xfId="0" applyFont="1" applyFill="1" applyBorder="1" applyAlignment="1">
      <alignment horizontal="right" wrapText="1"/>
    </xf>
    <xf numFmtId="164" fontId="7" fillId="0" borderId="29" xfId="18" applyNumberFormat="1" applyFont="1" applyFill="1" applyBorder="1"/>
    <xf numFmtId="0" fontId="5" fillId="0" borderId="24" xfId="0" applyFont="1" applyFill="1" applyBorder="1"/>
    <xf numFmtId="0" fontId="6" fillId="2" borderId="5" xfId="0" applyFont="1" applyFill="1" applyBorder="1" applyAlignment="1">
      <alignment horizontal="right" wrapText="1"/>
    </xf>
    <xf numFmtId="164" fontId="6" fillId="2" borderId="3" xfId="18" applyNumberFormat="1" applyFont="1" applyFill="1" applyBorder="1"/>
    <xf numFmtId="164" fontId="6" fillId="2" borderId="33" xfId="18" applyNumberFormat="1" applyFont="1" applyFill="1" applyBorder="1"/>
    <xf numFmtId="0" fontId="7" fillId="0" borderId="28" xfId="0" applyFont="1" applyFill="1" applyBorder="1"/>
    <xf numFmtId="0" fontId="7" fillId="0" borderId="25" xfId="0" applyFont="1" applyFill="1" applyBorder="1" applyAlignment="1">
      <alignment wrapText="1"/>
    </xf>
    <xf numFmtId="0" fontId="6" fillId="0" borderId="15" xfId="0" applyFont="1" applyFill="1" applyBorder="1"/>
    <xf numFmtId="0" fontId="7" fillId="0" borderId="16" xfId="0" applyFont="1" applyFill="1" applyBorder="1"/>
    <xf numFmtId="0" fontId="5" fillId="2" borderId="4" xfId="0" applyFont="1" applyFill="1" applyBorder="1" applyAlignment="1">
      <alignment horizontal="right"/>
    </xf>
    <xf numFmtId="2" fontId="4" fillId="0" borderId="25" xfId="21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K284"/>
  <sheetViews>
    <sheetView tabSelected="1" workbookViewId="0" topLeftCell="A1"/>
  </sheetViews>
  <sheetFormatPr defaultColWidth="9.140625" defaultRowHeight="15"/>
  <cols>
    <col min="1" max="1" width="6.00390625" style="0" bestFit="1" customWidth="1"/>
    <col min="2" max="2" width="65.421875" style="0" bestFit="1" customWidth="1"/>
    <col min="63" max="63" width="11.7109375" style="0" customWidth="1"/>
  </cols>
  <sheetData>
    <row r="5" ht="15.75" thickBot="1"/>
    <row r="6" spans="1:63" ht="15.75" thickBot="1">
      <c r="A6" s="1" t="s">
        <v>0</v>
      </c>
      <c r="B6" s="2" t="s">
        <v>1</v>
      </c>
      <c r="C6" s="3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5"/>
    </row>
    <row r="7" spans="1:63" ht="15.75" thickBot="1">
      <c r="A7" s="6"/>
      <c r="B7" s="7"/>
      <c r="C7" s="3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3" t="s">
        <v>4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5"/>
      <c r="AQ7" s="3" t="s">
        <v>5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5"/>
      <c r="BK7" s="8" t="s">
        <v>6</v>
      </c>
    </row>
    <row r="8" spans="1:63" ht="17.25" thickBot="1">
      <c r="A8" s="6"/>
      <c r="B8" s="7"/>
      <c r="C8" s="9" t="s">
        <v>7</v>
      </c>
      <c r="D8" s="10"/>
      <c r="E8" s="10"/>
      <c r="F8" s="10"/>
      <c r="G8" s="10"/>
      <c r="H8" s="10"/>
      <c r="I8" s="10"/>
      <c r="J8" s="10"/>
      <c r="K8" s="10"/>
      <c r="L8" s="11"/>
      <c r="M8" s="9" t="s">
        <v>8</v>
      </c>
      <c r="N8" s="10"/>
      <c r="O8" s="10"/>
      <c r="P8" s="10"/>
      <c r="Q8" s="10"/>
      <c r="R8" s="10"/>
      <c r="S8" s="10"/>
      <c r="T8" s="10"/>
      <c r="U8" s="10"/>
      <c r="V8" s="11"/>
      <c r="W8" s="9" t="s">
        <v>7</v>
      </c>
      <c r="X8" s="10"/>
      <c r="Y8" s="10"/>
      <c r="Z8" s="10"/>
      <c r="AA8" s="10"/>
      <c r="AB8" s="10"/>
      <c r="AC8" s="10"/>
      <c r="AD8" s="10"/>
      <c r="AE8" s="10"/>
      <c r="AF8" s="11"/>
      <c r="AG8" s="9" t="s">
        <v>8</v>
      </c>
      <c r="AH8" s="10"/>
      <c r="AI8" s="10"/>
      <c r="AJ8" s="10"/>
      <c r="AK8" s="10"/>
      <c r="AL8" s="10"/>
      <c r="AM8" s="10"/>
      <c r="AN8" s="10"/>
      <c r="AO8" s="10"/>
      <c r="AP8" s="11"/>
      <c r="AQ8" s="9" t="s">
        <v>7</v>
      </c>
      <c r="AR8" s="10"/>
      <c r="AS8" s="10"/>
      <c r="AT8" s="10"/>
      <c r="AU8" s="10"/>
      <c r="AV8" s="10"/>
      <c r="AW8" s="10"/>
      <c r="AX8" s="10"/>
      <c r="AY8" s="10"/>
      <c r="AZ8" s="11"/>
      <c r="BA8" s="9" t="s">
        <v>8</v>
      </c>
      <c r="BB8" s="10"/>
      <c r="BC8" s="10"/>
      <c r="BD8" s="10"/>
      <c r="BE8" s="10"/>
      <c r="BF8" s="10"/>
      <c r="BG8" s="10"/>
      <c r="BH8" s="10"/>
      <c r="BI8" s="10"/>
      <c r="BJ8" s="11"/>
      <c r="BK8" s="12"/>
    </row>
    <row r="9" spans="1:63" ht="15.75" thickBot="1">
      <c r="A9" s="6"/>
      <c r="B9" s="7"/>
      <c r="C9" s="13" t="s">
        <v>9</v>
      </c>
      <c r="D9" s="14"/>
      <c r="E9" s="14"/>
      <c r="F9" s="14"/>
      <c r="G9" s="15"/>
      <c r="H9" s="3" t="s">
        <v>10</v>
      </c>
      <c r="I9" s="4"/>
      <c r="J9" s="4"/>
      <c r="K9" s="4"/>
      <c r="L9" s="5"/>
      <c r="M9" s="13" t="s">
        <v>9</v>
      </c>
      <c r="N9" s="14"/>
      <c r="O9" s="14"/>
      <c r="P9" s="14"/>
      <c r="Q9" s="15"/>
      <c r="R9" s="3" t="s">
        <v>10</v>
      </c>
      <c r="S9" s="4"/>
      <c r="T9" s="4"/>
      <c r="U9" s="4"/>
      <c r="V9" s="5"/>
      <c r="W9" s="13" t="s">
        <v>9</v>
      </c>
      <c r="X9" s="14"/>
      <c r="Y9" s="14"/>
      <c r="Z9" s="14"/>
      <c r="AA9" s="15"/>
      <c r="AB9" s="3" t="s">
        <v>10</v>
      </c>
      <c r="AC9" s="4"/>
      <c r="AD9" s="4"/>
      <c r="AE9" s="4"/>
      <c r="AF9" s="5"/>
      <c r="AG9" s="13" t="s">
        <v>9</v>
      </c>
      <c r="AH9" s="14"/>
      <c r="AI9" s="14"/>
      <c r="AJ9" s="14"/>
      <c r="AK9" s="15"/>
      <c r="AL9" s="3" t="s">
        <v>10</v>
      </c>
      <c r="AM9" s="4"/>
      <c r="AN9" s="4"/>
      <c r="AO9" s="4"/>
      <c r="AP9" s="5"/>
      <c r="AQ9" s="13" t="s">
        <v>9</v>
      </c>
      <c r="AR9" s="14"/>
      <c r="AS9" s="14"/>
      <c r="AT9" s="14"/>
      <c r="AU9" s="15"/>
      <c r="AV9" s="3" t="s">
        <v>10</v>
      </c>
      <c r="AW9" s="4"/>
      <c r="AX9" s="4"/>
      <c r="AY9" s="4"/>
      <c r="AZ9" s="5"/>
      <c r="BA9" s="13" t="s">
        <v>9</v>
      </c>
      <c r="BB9" s="14"/>
      <c r="BC9" s="14"/>
      <c r="BD9" s="14"/>
      <c r="BE9" s="15"/>
      <c r="BF9" s="3" t="s">
        <v>10</v>
      </c>
      <c r="BG9" s="4"/>
      <c r="BH9" s="4"/>
      <c r="BI9" s="4"/>
      <c r="BJ9" s="5"/>
      <c r="BK9" s="12"/>
    </row>
    <row r="10" spans="1:63" ht="17.25" thickBot="1">
      <c r="A10" s="16"/>
      <c r="B10" s="17"/>
      <c r="C10" s="18">
        <v>1</v>
      </c>
      <c r="D10" s="19">
        <v>2</v>
      </c>
      <c r="E10" s="19">
        <v>3</v>
      </c>
      <c r="F10" s="19">
        <v>4</v>
      </c>
      <c r="G10" s="20">
        <v>5</v>
      </c>
      <c r="H10" s="18">
        <v>1</v>
      </c>
      <c r="I10" s="19">
        <v>2</v>
      </c>
      <c r="J10" s="19">
        <v>3</v>
      </c>
      <c r="K10" s="19">
        <v>4</v>
      </c>
      <c r="L10" s="20">
        <v>5</v>
      </c>
      <c r="M10" s="18">
        <v>1</v>
      </c>
      <c r="N10" s="19">
        <v>2</v>
      </c>
      <c r="O10" s="19">
        <v>3</v>
      </c>
      <c r="P10" s="19">
        <v>4</v>
      </c>
      <c r="Q10" s="20">
        <v>5</v>
      </c>
      <c r="R10" s="18">
        <v>1</v>
      </c>
      <c r="S10" s="19">
        <v>2</v>
      </c>
      <c r="T10" s="19">
        <v>3</v>
      </c>
      <c r="U10" s="19">
        <v>4</v>
      </c>
      <c r="V10" s="20">
        <v>5</v>
      </c>
      <c r="W10" s="18">
        <v>1</v>
      </c>
      <c r="X10" s="19">
        <v>2</v>
      </c>
      <c r="Y10" s="19">
        <v>3</v>
      </c>
      <c r="Z10" s="19">
        <v>4</v>
      </c>
      <c r="AA10" s="20">
        <v>5</v>
      </c>
      <c r="AB10" s="18">
        <v>1</v>
      </c>
      <c r="AC10" s="19">
        <v>2</v>
      </c>
      <c r="AD10" s="19">
        <v>3</v>
      </c>
      <c r="AE10" s="19">
        <v>4</v>
      </c>
      <c r="AF10" s="20">
        <v>5</v>
      </c>
      <c r="AG10" s="18">
        <v>1</v>
      </c>
      <c r="AH10" s="19">
        <v>2</v>
      </c>
      <c r="AI10" s="19">
        <v>3</v>
      </c>
      <c r="AJ10" s="19">
        <v>4</v>
      </c>
      <c r="AK10" s="20">
        <v>5</v>
      </c>
      <c r="AL10" s="18">
        <v>1</v>
      </c>
      <c r="AM10" s="19">
        <v>2</v>
      </c>
      <c r="AN10" s="19">
        <v>3</v>
      </c>
      <c r="AO10" s="19">
        <v>4</v>
      </c>
      <c r="AP10" s="20">
        <v>5</v>
      </c>
      <c r="AQ10" s="18">
        <v>1</v>
      </c>
      <c r="AR10" s="19">
        <v>2</v>
      </c>
      <c r="AS10" s="19">
        <v>3</v>
      </c>
      <c r="AT10" s="19">
        <v>4</v>
      </c>
      <c r="AU10" s="20">
        <v>5</v>
      </c>
      <c r="AV10" s="18">
        <v>1</v>
      </c>
      <c r="AW10" s="19">
        <v>2</v>
      </c>
      <c r="AX10" s="19">
        <v>3</v>
      </c>
      <c r="AY10" s="19">
        <v>4</v>
      </c>
      <c r="AZ10" s="20">
        <v>5</v>
      </c>
      <c r="BA10" s="18">
        <v>1</v>
      </c>
      <c r="BB10" s="19">
        <v>2</v>
      </c>
      <c r="BC10" s="19">
        <v>3</v>
      </c>
      <c r="BD10" s="19">
        <v>4</v>
      </c>
      <c r="BE10" s="20">
        <v>5</v>
      </c>
      <c r="BF10" s="18">
        <v>1</v>
      </c>
      <c r="BG10" s="19">
        <v>2</v>
      </c>
      <c r="BH10" s="19">
        <v>3</v>
      </c>
      <c r="BI10" s="19">
        <v>4</v>
      </c>
      <c r="BJ10" s="20">
        <v>5</v>
      </c>
      <c r="BK10" s="12"/>
    </row>
    <row r="11" spans="1:63" ht="16.5">
      <c r="A11" s="21" t="s">
        <v>11</v>
      </c>
      <c r="B11" s="22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</row>
    <row r="12" spans="1:63" ht="16.5">
      <c r="A12" s="25" t="s">
        <v>13</v>
      </c>
      <c r="B12" s="26" t="s">
        <v>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8"/>
    </row>
    <row r="13" spans="1:63" ht="15">
      <c r="A13" s="29"/>
      <c r="B13" s="30" t="s">
        <v>15</v>
      </c>
      <c r="C13" s="31">
        <v>0</v>
      </c>
      <c r="D13" s="31">
        <v>3002.3078674353224</v>
      </c>
      <c r="E13" s="31">
        <v>756.342217490355</v>
      </c>
      <c r="F13" s="31">
        <v>0</v>
      </c>
      <c r="G13" s="31">
        <v>0</v>
      </c>
      <c r="H13" s="31">
        <v>22.4120052006129</v>
      </c>
      <c r="I13" s="31">
        <v>9851.100008284217</v>
      </c>
      <c r="J13" s="31">
        <v>1085.358928336806</v>
      </c>
      <c r="K13" s="31">
        <v>0</v>
      </c>
      <c r="L13" s="31">
        <v>51.984173243967746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7.373794755612902</v>
      </c>
      <c r="S13" s="31">
        <v>3424.8222355970643</v>
      </c>
      <c r="T13" s="31">
        <v>280.2694485823226</v>
      </c>
      <c r="U13" s="31">
        <v>0</v>
      </c>
      <c r="V13" s="31">
        <v>8.312491939483872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0.12413495887096776</v>
      </c>
      <c r="AC13" s="31">
        <v>4.987678845645161</v>
      </c>
      <c r="AD13" s="31">
        <v>0.4193899806451613</v>
      </c>
      <c r="AE13" s="31">
        <v>0</v>
      </c>
      <c r="AF13" s="31">
        <v>0.31916638161290317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0.03564862570967742</v>
      </c>
      <c r="AM13" s="31">
        <v>0</v>
      </c>
      <c r="AN13" s="31">
        <v>15.084341625709675</v>
      </c>
      <c r="AO13" s="31">
        <v>0</v>
      </c>
      <c r="AP13" s="31">
        <v>0</v>
      </c>
      <c r="AQ13" s="31">
        <v>0</v>
      </c>
      <c r="AR13" s="31">
        <v>0.8064516103870968</v>
      </c>
      <c r="AS13" s="31">
        <v>0</v>
      </c>
      <c r="AT13" s="31">
        <v>0</v>
      </c>
      <c r="AU13" s="31">
        <v>0</v>
      </c>
      <c r="AV13" s="31">
        <v>68.68472999845162</v>
      </c>
      <c r="AW13" s="31">
        <v>4027.723903186967</v>
      </c>
      <c r="AX13" s="31">
        <v>361.73249955548386</v>
      </c>
      <c r="AY13" s="31">
        <v>0</v>
      </c>
      <c r="AZ13" s="31">
        <v>188.16551333261296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26.489432866258053</v>
      </c>
      <c r="BG13" s="31">
        <v>86.80477956958066</v>
      </c>
      <c r="BH13" s="31">
        <v>44.901497078096774</v>
      </c>
      <c r="BI13" s="31">
        <v>0</v>
      </c>
      <c r="BJ13" s="31">
        <v>39.46860603222582</v>
      </c>
      <c r="BK13" s="32">
        <f>SUM(C13:BJ13)</f>
        <v>23356.030944514026</v>
      </c>
    </row>
    <row r="14" spans="1:63" ht="15.75" thickBot="1">
      <c r="A14" s="33"/>
      <c r="B14" s="30" t="s">
        <v>16</v>
      </c>
      <c r="C14" s="34">
        <v>0</v>
      </c>
      <c r="D14" s="34">
        <v>162.1535859939677</v>
      </c>
      <c r="E14" s="34">
        <v>0</v>
      </c>
      <c r="F14" s="34">
        <v>0</v>
      </c>
      <c r="G14" s="34">
        <v>0</v>
      </c>
      <c r="H14" s="34">
        <v>77.20899780022576</v>
      </c>
      <c r="I14" s="34">
        <v>8731.098568737127</v>
      </c>
      <c r="J14" s="34">
        <v>991.3902045350969</v>
      </c>
      <c r="K14" s="34">
        <v>0</v>
      </c>
      <c r="L14" s="34">
        <v>52.39928113090323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20.995455007580645</v>
      </c>
      <c r="S14" s="34">
        <v>650.9947562448388</v>
      </c>
      <c r="T14" s="34">
        <v>342.5226133326774</v>
      </c>
      <c r="U14" s="34">
        <v>0</v>
      </c>
      <c r="V14" s="34">
        <v>19.368216104290322</v>
      </c>
      <c r="W14" s="34">
        <v>0</v>
      </c>
      <c r="X14" s="34">
        <v>14.516129026741936</v>
      </c>
      <c r="Y14" s="34">
        <v>0</v>
      </c>
      <c r="Z14" s="34">
        <v>0</v>
      </c>
      <c r="AA14" s="34">
        <v>0</v>
      </c>
      <c r="AB14" s="34">
        <v>0.18734836741935484</v>
      </c>
      <c r="AC14" s="34">
        <v>0.05169513451612904</v>
      </c>
      <c r="AD14" s="34">
        <v>0</v>
      </c>
      <c r="AE14" s="34">
        <v>0</v>
      </c>
      <c r="AF14" s="34">
        <v>0.23399158516129037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0.0703273905483871</v>
      </c>
      <c r="AM14" s="34">
        <v>0.07255251506451613</v>
      </c>
      <c r="AN14" s="34">
        <v>0</v>
      </c>
      <c r="AO14" s="34">
        <v>0</v>
      </c>
      <c r="AP14" s="34">
        <v>0</v>
      </c>
      <c r="AQ14" s="34">
        <v>0</v>
      </c>
      <c r="AR14" s="34">
        <v>129.54064230851614</v>
      </c>
      <c r="AS14" s="34">
        <v>0</v>
      </c>
      <c r="AT14" s="34">
        <v>0</v>
      </c>
      <c r="AU14" s="34">
        <v>0</v>
      </c>
      <c r="AV14" s="34">
        <v>32.21806349461293</v>
      </c>
      <c r="AW14" s="34">
        <v>2098.685380635967</v>
      </c>
      <c r="AX14" s="34">
        <v>8.41940270832258</v>
      </c>
      <c r="AY14" s="34">
        <v>0</v>
      </c>
      <c r="AZ14" s="34">
        <v>175.40858192241947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42.555987958871015</v>
      </c>
      <c r="BG14" s="34">
        <v>31.067137710096777</v>
      </c>
      <c r="BH14" s="34">
        <v>26.83065550100001</v>
      </c>
      <c r="BI14" s="34">
        <v>0</v>
      </c>
      <c r="BJ14" s="34">
        <v>18.505641821419363</v>
      </c>
      <c r="BK14" s="35">
        <f>SUM(C14:BJ14)</f>
        <v>13626.495216967387</v>
      </c>
    </row>
    <row r="15" spans="1:63" ht="15.75" thickBot="1">
      <c r="A15" s="36"/>
      <c r="B15" s="37" t="s">
        <v>17</v>
      </c>
      <c r="C15" s="38">
        <f>SUM(C13:C14)</f>
        <v>0</v>
      </c>
      <c r="D15" s="38">
        <f aca="true" t="shared" si="0" ref="D15:BK15">SUM(D13:D14)</f>
        <v>3164.46145342929</v>
      </c>
      <c r="E15" s="38">
        <f t="shared" si="0"/>
        <v>756.342217490355</v>
      </c>
      <c r="F15" s="38">
        <f t="shared" si="0"/>
        <v>0</v>
      </c>
      <c r="G15" s="38">
        <f t="shared" si="0"/>
        <v>0</v>
      </c>
      <c r="H15" s="38">
        <f t="shared" si="0"/>
        <v>99.62100300083866</v>
      </c>
      <c r="I15" s="38">
        <f t="shared" si="0"/>
        <v>18582.198577021343</v>
      </c>
      <c r="J15" s="38">
        <f t="shared" si="0"/>
        <v>2076.749132871903</v>
      </c>
      <c r="K15" s="38">
        <f t="shared" si="0"/>
        <v>0</v>
      </c>
      <c r="L15" s="38">
        <f t="shared" si="0"/>
        <v>104.38345437487098</v>
      </c>
      <c r="M15" s="38">
        <f t="shared" si="0"/>
        <v>0</v>
      </c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28.369249763193547</v>
      </c>
      <c r="S15" s="38">
        <f t="shared" si="0"/>
        <v>4075.816991841903</v>
      </c>
      <c r="T15" s="38">
        <f t="shared" si="0"/>
        <v>622.792061915</v>
      </c>
      <c r="U15" s="38">
        <f t="shared" si="0"/>
        <v>0</v>
      </c>
      <c r="V15" s="38">
        <f t="shared" si="0"/>
        <v>27.680708043774196</v>
      </c>
      <c r="W15" s="38">
        <f t="shared" si="0"/>
        <v>0</v>
      </c>
      <c r="X15" s="38">
        <f t="shared" si="0"/>
        <v>14.516129026741936</v>
      </c>
      <c r="Y15" s="38">
        <f t="shared" si="0"/>
        <v>0</v>
      </c>
      <c r="Z15" s="38">
        <f t="shared" si="0"/>
        <v>0</v>
      </c>
      <c r="AA15" s="38">
        <f t="shared" si="0"/>
        <v>0</v>
      </c>
      <c r="AB15" s="38">
        <f t="shared" si="0"/>
        <v>0.3114833262903226</v>
      </c>
      <c r="AC15" s="38">
        <f t="shared" si="0"/>
        <v>5.03937398016129</v>
      </c>
      <c r="AD15" s="38">
        <f t="shared" si="0"/>
        <v>0.4193899806451613</v>
      </c>
      <c r="AE15" s="38">
        <f t="shared" si="0"/>
        <v>0</v>
      </c>
      <c r="AF15" s="38">
        <f t="shared" si="0"/>
        <v>0.5531579667741935</v>
      </c>
      <c r="AG15" s="38">
        <f t="shared" si="0"/>
        <v>0</v>
      </c>
      <c r="AH15" s="38">
        <f t="shared" si="0"/>
        <v>0</v>
      </c>
      <c r="AI15" s="38">
        <f t="shared" si="0"/>
        <v>0</v>
      </c>
      <c r="AJ15" s="38">
        <f t="shared" si="0"/>
        <v>0</v>
      </c>
      <c r="AK15" s="38">
        <f t="shared" si="0"/>
        <v>0</v>
      </c>
      <c r="AL15" s="38">
        <f t="shared" si="0"/>
        <v>0.10597601625806452</v>
      </c>
      <c r="AM15" s="38">
        <f t="shared" si="0"/>
        <v>0.07255251506451613</v>
      </c>
      <c r="AN15" s="38">
        <f t="shared" si="0"/>
        <v>15.084341625709675</v>
      </c>
      <c r="AO15" s="38">
        <f t="shared" si="0"/>
        <v>0</v>
      </c>
      <c r="AP15" s="38">
        <f t="shared" si="0"/>
        <v>0</v>
      </c>
      <c r="AQ15" s="38">
        <f t="shared" si="0"/>
        <v>0</v>
      </c>
      <c r="AR15" s="38">
        <f t="shared" si="0"/>
        <v>130.34709391890323</v>
      </c>
      <c r="AS15" s="38">
        <f t="shared" si="0"/>
        <v>0</v>
      </c>
      <c r="AT15" s="38">
        <f t="shared" si="0"/>
        <v>0</v>
      </c>
      <c r="AU15" s="38">
        <f t="shared" si="0"/>
        <v>0</v>
      </c>
      <c r="AV15" s="38">
        <f t="shared" si="0"/>
        <v>100.90279349306454</v>
      </c>
      <c r="AW15" s="38">
        <f t="shared" si="0"/>
        <v>6126.4092838229335</v>
      </c>
      <c r="AX15" s="38">
        <f t="shared" si="0"/>
        <v>370.15190226380645</v>
      </c>
      <c r="AY15" s="38">
        <f t="shared" si="0"/>
        <v>0</v>
      </c>
      <c r="AZ15" s="38">
        <f t="shared" si="0"/>
        <v>363.57409525503243</v>
      </c>
      <c r="BA15" s="38">
        <f t="shared" si="0"/>
        <v>0</v>
      </c>
      <c r="BB15" s="38">
        <f t="shared" si="0"/>
        <v>0</v>
      </c>
      <c r="BC15" s="38">
        <f t="shared" si="0"/>
        <v>0</v>
      </c>
      <c r="BD15" s="38">
        <f t="shared" si="0"/>
        <v>0</v>
      </c>
      <c r="BE15" s="38">
        <f t="shared" si="0"/>
        <v>0</v>
      </c>
      <c r="BF15" s="38">
        <f t="shared" si="0"/>
        <v>69.04542082512907</v>
      </c>
      <c r="BG15" s="38">
        <f t="shared" si="0"/>
        <v>117.87191727967743</v>
      </c>
      <c r="BH15" s="38">
        <f t="shared" si="0"/>
        <v>71.73215257909678</v>
      </c>
      <c r="BI15" s="38">
        <f t="shared" si="0"/>
        <v>0</v>
      </c>
      <c r="BJ15" s="38">
        <f t="shared" si="0"/>
        <v>57.97424785364518</v>
      </c>
      <c r="BK15" s="38">
        <f t="shared" si="0"/>
        <v>36982.526161481415</v>
      </c>
    </row>
    <row r="16" spans="1:63" ht="15">
      <c r="A16" s="39" t="s">
        <v>18</v>
      </c>
      <c r="B16" s="40" t="s">
        <v>19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</row>
    <row r="17" spans="1:63" ht="15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0.32490824987096767</v>
      </c>
      <c r="I17" s="31">
        <v>9.714166448317048</v>
      </c>
      <c r="J17" s="31">
        <v>0</v>
      </c>
      <c r="K17" s="31">
        <v>0</v>
      </c>
      <c r="L17" s="31">
        <v>0.021567458838709672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0.22129263235483876</v>
      </c>
      <c r="S17" s="31">
        <v>3.04220917641936</v>
      </c>
      <c r="T17" s="31">
        <v>0</v>
      </c>
      <c r="U17" s="31">
        <v>0</v>
      </c>
      <c r="V17" s="31">
        <v>0.1237333540967742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0.0010211560645161288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1.28457544848387</v>
      </c>
      <c r="AW17" s="31">
        <v>0.6130534639999999</v>
      </c>
      <c r="AX17" s="31">
        <v>0</v>
      </c>
      <c r="AY17" s="31">
        <v>0</v>
      </c>
      <c r="AZ17" s="31">
        <v>0.114339217483871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4.22454771316129</v>
      </c>
      <c r="BG17" s="31">
        <v>1.34268020980645</v>
      </c>
      <c r="BH17" s="31">
        <v>0</v>
      </c>
      <c r="BI17" s="31">
        <v>0</v>
      </c>
      <c r="BJ17" s="31">
        <v>2.449861268741935</v>
      </c>
      <c r="BK17" s="32">
        <f>SUM(C17:BJ17)</f>
        <v>23.47795579763963</v>
      </c>
    </row>
    <row r="18" spans="1:63" ht="15.75" thickBot="1">
      <c r="A18" s="33"/>
      <c r="B18" s="30" t="s">
        <v>21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14.0119320588064</v>
      </c>
      <c r="I18" s="34">
        <v>80.8439497184516</v>
      </c>
      <c r="J18" s="34">
        <v>0</v>
      </c>
      <c r="K18" s="34">
        <v>31.9986366549435</v>
      </c>
      <c r="L18" s="34">
        <v>50.8851968252581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6.315679117967742</v>
      </c>
      <c r="S18" s="34">
        <v>86.18840859650868</v>
      </c>
      <c r="T18" s="34">
        <v>2.048940039419355</v>
      </c>
      <c r="U18" s="34">
        <v>0</v>
      </c>
      <c r="V18" s="34">
        <v>0.27091185283870967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0.41422558500000006</v>
      </c>
      <c r="AC18" s="34">
        <v>9.186920907741937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0.632388721516129</v>
      </c>
      <c r="AS18" s="34">
        <v>0</v>
      </c>
      <c r="AT18" s="34">
        <v>0</v>
      </c>
      <c r="AU18" s="34">
        <v>0</v>
      </c>
      <c r="AV18" s="34">
        <v>33.57770598725807</v>
      </c>
      <c r="AW18" s="34">
        <v>117.06357532070966</v>
      </c>
      <c r="AX18" s="34">
        <v>3.1640805567419354</v>
      </c>
      <c r="AY18" s="34">
        <v>0</v>
      </c>
      <c r="AZ18" s="34">
        <v>30.619730296387115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12.31573540722581</v>
      </c>
      <c r="BG18" s="34">
        <v>69.8700627972258</v>
      </c>
      <c r="BH18" s="34">
        <v>0.5878333675161291</v>
      </c>
      <c r="BI18" s="34">
        <v>0</v>
      </c>
      <c r="BJ18" s="34">
        <v>5.38301310364516</v>
      </c>
      <c r="BK18" s="35">
        <f>SUM(C18:BJ18)</f>
        <v>555.3789269151617</v>
      </c>
    </row>
    <row r="19" spans="1:63" ht="15.75" thickBot="1">
      <c r="A19" s="36"/>
      <c r="B19" s="37" t="s">
        <v>22</v>
      </c>
      <c r="C19" s="38">
        <f>SUM(C17:C18)</f>
        <v>0</v>
      </c>
      <c r="D19" s="38">
        <f aca="true" t="shared" si="1" ref="D19:BK19">SUM(D17:D18)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14.336840308677367</v>
      </c>
      <c r="I19" s="38">
        <f t="shared" si="1"/>
        <v>90.55811616676864</v>
      </c>
      <c r="J19" s="38">
        <f t="shared" si="1"/>
        <v>0</v>
      </c>
      <c r="K19" s="38">
        <f t="shared" si="1"/>
        <v>31.9986366549435</v>
      </c>
      <c r="L19" s="38">
        <f t="shared" si="1"/>
        <v>50.90676428409681</v>
      </c>
      <c r="M19" s="38">
        <f t="shared" si="1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38">
        <f t="shared" si="1"/>
        <v>0</v>
      </c>
      <c r="R19" s="38">
        <f t="shared" si="1"/>
        <v>6.53697175032258</v>
      </c>
      <c r="S19" s="38">
        <f t="shared" si="1"/>
        <v>89.23061777292804</v>
      </c>
      <c r="T19" s="38">
        <f t="shared" si="1"/>
        <v>2.048940039419355</v>
      </c>
      <c r="U19" s="38">
        <f t="shared" si="1"/>
        <v>0</v>
      </c>
      <c r="V19" s="38">
        <f t="shared" si="1"/>
        <v>0.3946452069354839</v>
      </c>
      <c r="W19" s="38">
        <f t="shared" si="1"/>
        <v>0</v>
      </c>
      <c r="X19" s="38">
        <f t="shared" si="1"/>
        <v>0</v>
      </c>
      <c r="Y19" s="38">
        <f t="shared" si="1"/>
        <v>0</v>
      </c>
      <c r="Z19" s="38">
        <f t="shared" si="1"/>
        <v>0</v>
      </c>
      <c r="AA19" s="38">
        <f t="shared" si="1"/>
        <v>0</v>
      </c>
      <c r="AB19" s="38">
        <f t="shared" si="1"/>
        <v>0.4152467410645162</v>
      </c>
      <c r="AC19" s="38">
        <f t="shared" si="1"/>
        <v>9.186920907741937</v>
      </c>
      <c r="AD19" s="38">
        <f t="shared" si="1"/>
        <v>0</v>
      </c>
      <c r="AE19" s="38">
        <f t="shared" si="1"/>
        <v>0</v>
      </c>
      <c r="AF19" s="38">
        <f t="shared" si="1"/>
        <v>0</v>
      </c>
      <c r="AG19" s="38">
        <f t="shared" si="1"/>
        <v>0</v>
      </c>
      <c r="AH19" s="38">
        <f t="shared" si="1"/>
        <v>0</v>
      </c>
      <c r="AI19" s="38">
        <f t="shared" si="1"/>
        <v>0</v>
      </c>
      <c r="AJ19" s="38">
        <f t="shared" si="1"/>
        <v>0</v>
      </c>
      <c r="AK19" s="38">
        <f t="shared" si="1"/>
        <v>0</v>
      </c>
      <c r="AL19" s="38">
        <f t="shared" si="1"/>
        <v>0</v>
      </c>
      <c r="AM19" s="38">
        <f t="shared" si="1"/>
        <v>0</v>
      </c>
      <c r="AN19" s="38">
        <f t="shared" si="1"/>
        <v>0</v>
      </c>
      <c r="AO19" s="38">
        <f t="shared" si="1"/>
        <v>0</v>
      </c>
      <c r="AP19" s="38">
        <f t="shared" si="1"/>
        <v>0</v>
      </c>
      <c r="AQ19" s="38">
        <f t="shared" si="1"/>
        <v>0</v>
      </c>
      <c r="AR19" s="38">
        <f t="shared" si="1"/>
        <v>0.632388721516129</v>
      </c>
      <c r="AS19" s="38">
        <f t="shared" si="1"/>
        <v>0</v>
      </c>
      <c r="AT19" s="38">
        <f t="shared" si="1"/>
        <v>0</v>
      </c>
      <c r="AU19" s="38">
        <f t="shared" si="1"/>
        <v>0</v>
      </c>
      <c r="AV19" s="38">
        <f t="shared" si="1"/>
        <v>34.86228143574194</v>
      </c>
      <c r="AW19" s="38">
        <f t="shared" si="1"/>
        <v>117.67662878470966</v>
      </c>
      <c r="AX19" s="38">
        <f t="shared" si="1"/>
        <v>3.1640805567419354</v>
      </c>
      <c r="AY19" s="38">
        <f t="shared" si="1"/>
        <v>0</v>
      </c>
      <c r="AZ19" s="38">
        <f t="shared" si="1"/>
        <v>30.734069513870985</v>
      </c>
      <c r="BA19" s="38">
        <f t="shared" si="1"/>
        <v>0</v>
      </c>
      <c r="BB19" s="38">
        <f t="shared" si="1"/>
        <v>0</v>
      </c>
      <c r="BC19" s="38">
        <f t="shared" si="1"/>
        <v>0</v>
      </c>
      <c r="BD19" s="38">
        <f t="shared" si="1"/>
        <v>0</v>
      </c>
      <c r="BE19" s="38">
        <f t="shared" si="1"/>
        <v>0</v>
      </c>
      <c r="BF19" s="38">
        <f t="shared" si="1"/>
        <v>16.5402831203871</v>
      </c>
      <c r="BG19" s="38">
        <f t="shared" si="1"/>
        <v>71.21274300703224</v>
      </c>
      <c r="BH19" s="38">
        <f t="shared" si="1"/>
        <v>0.5878333675161291</v>
      </c>
      <c r="BI19" s="38">
        <f t="shared" si="1"/>
        <v>0</v>
      </c>
      <c r="BJ19" s="38">
        <f t="shared" si="1"/>
        <v>7.832874372387096</v>
      </c>
      <c r="BK19" s="38">
        <f t="shared" si="1"/>
        <v>578.8568827128014</v>
      </c>
    </row>
    <row r="20" spans="1:63" ht="15">
      <c r="A20" s="39" t="s">
        <v>23</v>
      </c>
      <c r="B20" s="40" t="s">
        <v>24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</row>
    <row r="21" spans="1:63" ht="15">
      <c r="A21" s="29"/>
      <c r="B21" s="30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0.10983165290322582</v>
      </c>
      <c r="I21" s="31">
        <v>0</v>
      </c>
      <c r="J21" s="31">
        <v>0</v>
      </c>
      <c r="K21" s="31">
        <v>0</v>
      </c>
      <c r="L21" s="31">
        <v>0.7845118064516129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0.05832049383870967</v>
      </c>
      <c r="S21" s="31">
        <v>0</v>
      </c>
      <c r="T21" s="31">
        <v>0</v>
      </c>
      <c r="U21" s="31">
        <v>0</v>
      </c>
      <c r="V21" s="31">
        <v>0.06537598387096774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0.09095558387096775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0.19957155216129033</v>
      </c>
      <c r="AW21" s="31">
        <v>0.3248413709677419</v>
      </c>
      <c r="AX21" s="31">
        <v>0</v>
      </c>
      <c r="AY21" s="31">
        <v>0</v>
      </c>
      <c r="AZ21" s="31">
        <v>4.039954937123761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0.05067525387096773</v>
      </c>
      <c r="BG21" s="31">
        <v>0.07796192903225806</v>
      </c>
      <c r="BH21" s="31">
        <v>0</v>
      </c>
      <c r="BI21" s="31">
        <v>0</v>
      </c>
      <c r="BJ21" s="31">
        <v>0.18539973396774195</v>
      </c>
      <c r="BK21" s="32">
        <f aca="true" t="shared" si="2" ref="BK21:BK107">SUM(C21:BJ21)</f>
        <v>5.987400298059245</v>
      </c>
    </row>
    <row r="22" spans="1:63" ht="15">
      <c r="A22" s="29"/>
      <c r="B22" s="30" t="s">
        <v>26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0.14479572767741938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0.017244514741935484</v>
      </c>
      <c r="S22" s="31">
        <v>0.8645301636451611</v>
      </c>
      <c r="T22" s="31">
        <v>0</v>
      </c>
      <c r="U22" s="31">
        <v>0</v>
      </c>
      <c r="V22" s="31">
        <v>0.09545624374193548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0.11520775625806451</v>
      </c>
      <c r="AC22" s="31">
        <v>0</v>
      </c>
      <c r="AD22" s="31">
        <v>0</v>
      </c>
      <c r="AE22" s="31">
        <v>0</v>
      </c>
      <c r="AF22" s="31">
        <v>0.5436258239032257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0.016844402516129026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0.9610689341935483</v>
      </c>
      <c r="AW22" s="31">
        <v>0.9337590749677418</v>
      </c>
      <c r="AX22" s="31">
        <v>0</v>
      </c>
      <c r="AY22" s="31">
        <v>0</v>
      </c>
      <c r="AZ22" s="31">
        <v>3.618743989644198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1.3613540846774193</v>
      </c>
      <c r="BG22" s="31">
        <v>0.36086690677419353</v>
      </c>
      <c r="BH22" s="31">
        <v>0</v>
      </c>
      <c r="BI22" s="31">
        <v>0</v>
      </c>
      <c r="BJ22" s="31">
        <v>0.8839213464516129</v>
      </c>
      <c r="BK22" s="32">
        <f t="shared" si="2"/>
        <v>9.917418969192585</v>
      </c>
    </row>
    <row r="23" spans="1:63" ht="15">
      <c r="A23" s="29"/>
      <c r="B23" s="30" t="s">
        <v>27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0.14803244645161293</v>
      </c>
      <c r="I23" s="31">
        <v>0</v>
      </c>
      <c r="J23" s="31">
        <v>0</v>
      </c>
      <c r="K23" s="31">
        <v>0</v>
      </c>
      <c r="L23" s="31">
        <v>0.11569061032258066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0.3444518946451613</v>
      </c>
      <c r="S23" s="31">
        <v>0</v>
      </c>
      <c r="T23" s="31">
        <v>0</v>
      </c>
      <c r="U23" s="31">
        <v>0</v>
      </c>
      <c r="V23" s="31">
        <v>0.1404055952903226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0.08727713809677419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0.02707270309677419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1.0015689497741935</v>
      </c>
      <c r="AW23" s="31">
        <v>0.457771570516129</v>
      </c>
      <c r="AX23" s="31">
        <v>0</v>
      </c>
      <c r="AY23" s="31">
        <v>0</v>
      </c>
      <c r="AZ23" s="31">
        <v>0.7975770616516714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1.1178816317419351</v>
      </c>
      <c r="BG23" s="31">
        <v>0.5800755402903226</v>
      </c>
      <c r="BH23" s="31">
        <v>0</v>
      </c>
      <c r="BI23" s="31">
        <v>0</v>
      </c>
      <c r="BJ23" s="31">
        <v>0.433284073</v>
      </c>
      <c r="BK23" s="32">
        <f t="shared" si="2"/>
        <v>5.251089214877478</v>
      </c>
    </row>
    <row r="24" spans="1:63" ht="15">
      <c r="A24" s="29"/>
      <c r="B24" s="30" t="s">
        <v>28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0.2106742168064516</v>
      </c>
      <c r="I24" s="31">
        <v>0.29307206270967745</v>
      </c>
      <c r="J24" s="31">
        <v>0</v>
      </c>
      <c r="K24" s="31">
        <v>0</v>
      </c>
      <c r="L24" s="31">
        <v>0.8364355687741933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0.3747196226774193</v>
      </c>
      <c r="S24" s="31">
        <v>0.21371779754838713</v>
      </c>
      <c r="T24" s="31">
        <v>0</v>
      </c>
      <c r="U24" s="31">
        <v>0</v>
      </c>
      <c r="V24" s="31">
        <v>5.9480501138387085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0.013470577806451615</v>
      </c>
      <c r="AC24" s="31">
        <v>0</v>
      </c>
      <c r="AD24" s="31">
        <v>0</v>
      </c>
      <c r="AE24" s="31">
        <v>0</v>
      </c>
      <c r="AF24" s="31">
        <v>0.2286914812580645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1.8548863311935475</v>
      </c>
      <c r="AW24" s="31">
        <v>2.2200740875483866</v>
      </c>
      <c r="AX24" s="31">
        <v>0</v>
      </c>
      <c r="AY24" s="31">
        <v>0</v>
      </c>
      <c r="AZ24" s="31">
        <v>10.120472283640014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6.5787936449032305</v>
      </c>
      <c r="BG24" s="31">
        <v>0.8262818706451611</v>
      </c>
      <c r="BH24" s="31">
        <v>0</v>
      </c>
      <c r="BI24" s="31">
        <v>0</v>
      </c>
      <c r="BJ24" s="31">
        <v>4.286106621774193</v>
      </c>
      <c r="BK24" s="32">
        <f t="shared" si="2"/>
        <v>34.00544628112389</v>
      </c>
    </row>
    <row r="25" spans="1:63" ht="15">
      <c r="A25" s="29"/>
      <c r="B25" s="30" t="s">
        <v>29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0.23087644412903224</v>
      </c>
      <c r="I25" s="31">
        <v>4.200236237419355</v>
      </c>
      <c r="J25" s="31">
        <v>0</v>
      </c>
      <c r="K25" s="31">
        <v>0</v>
      </c>
      <c r="L25" s="31">
        <v>0.03536105970967742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0.1466156454516129</v>
      </c>
      <c r="S25" s="31">
        <v>0</v>
      </c>
      <c r="T25" s="31">
        <v>0</v>
      </c>
      <c r="U25" s="31">
        <v>0</v>
      </c>
      <c r="V25" s="31">
        <v>0.5681601342258066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0.008820519483870968</v>
      </c>
      <c r="AC25" s="31">
        <v>0</v>
      </c>
      <c r="AD25" s="31">
        <v>0</v>
      </c>
      <c r="AE25" s="31">
        <v>0</v>
      </c>
      <c r="AF25" s="31">
        <v>6.281942069064514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1.7803927690967731</v>
      </c>
      <c r="AW25" s="31">
        <v>0.529231106580645</v>
      </c>
      <c r="AX25" s="31">
        <v>0</v>
      </c>
      <c r="AY25" s="31">
        <v>0</v>
      </c>
      <c r="AZ25" s="31">
        <v>11.747872419941974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2.953969849322581</v>
      </c>
      <c r="BG25" s="31">
        <v>2.763822857967743</v>
      </c>
      <c r="BH25" s="31">
        <v>0</v>
      </c>
      <c r="BI25" s="31">
        <v>0</v>
      </c>
      <c r="BJ25" s="31">
        <v>1.0293945911612905</v>
      </c>
      <c r="BK25" s="32">
        <f t="shared" si="2"/>
        <v>32.27669570355487</v>
      </c>
    </row>
    <row r="26" spans="1:63" ht="15">
      <c r="A26" s="29"/>
      <c r="B26" s="30" t="s">
        <v>30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0.20403175509677418</v>
      </c>
      <c r="I26" s="31">
        <v>8.845703817774194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0.1649722109354839</v>
      </c>
      <c r="S26" s="31">
        <v>0</v>
      </c>
      <c r="T26" s="31">
        <v>0</v>
      </c>
      <c r="U26" s="31">
        <v>0</v>
      </c>
      <c r="V26" s="31">
        <v>0.39044038964516137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0.013595169612903227</v>
      </c>
      <c r="AC26" s="31">
        <v>0</v>
      </c>
      <c r="AD26" s="31">
        <v>0</v>
      </c>
      <c r="AE26" s="31">
        <v>0</v>
      </c>
      <c r="AF26" s="31">
        <v>0.3654056396451613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1.6380202153225814</v>
      </c>
      <c r="AW26" s="31">
        <v>9.376876901774194</v>
      </c>
      <c r="AX26" s="31">
        <v>0</v>
      </c>
      <c r="AY26" s="31">
        <v>0</v>
      </c>
      <c r="AZ26" s="31">
        <v>2.439259426258344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1.5381848209032258</v>
      </c>
      <c r="BG26" s="31">
        <v>0</v>
      </c>
      <c r="BH26" s="31">
        <v>0</v>
      </c>
      <c r="BI26" s="31">
        <v>0</v>
      </c>
      <c r="BJ26" s="31">
        <v>1.7260286119354835</v>
      </c>
      <c r="BK26" s="32">
        <f t="shared" si="2"/>
        <v>26.70251895890351</v>
      </c>
    </row>
    <row r="27" spans="1:63" ht="15">
      <c r="A27" s="29"/>
      <c r="B27" s="30" t="s">
        <v>31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0.07137956493548388</v>
      </c>
      <c r="I27" s="31">
        <v>0</v>
      </c>
      <c r="J27" s="31">
        <v>0</v>
      </c>
      <c r="K27" s="31">
        <v>0</v>
      </c>
      <c r="L27" s="31">
        <v>0.13542320096774196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0.008010834483870969</v>
      </c>
      <c r="S27" s="31">
        <v>0</v>
      </c>
      <c r="T27" s="31">
        <v>0.3521003238064517</v>
      </c>
      <c r="U27" s="31">
        <v>0</v>
      </c>
      <c r="V27" s="31">
        <v>0.15455308480645163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0.07211203216129032</v>
      </c>
      <c r="AC27" s="31">
        <v>0</v>
      </c>
      <c r="AD27" s="31">
        <v>0</v>
      </c>
      <c r="AE27" s="31">
        <v>0</v>
      </c>
      <c r="AF27" s="31">
        <v>0.4298856660322581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1.0600504730322586</v>
      </c>
      <c r="AW27" s="31">
        <v>2.782475359903226</v>
      </c>
      <c r="AX27" s="31">
        <v>0</v>
      </c>
      <c r="AY27" s="31">
        <v>0</v>
      </c>
      <c r="AZ27" s="31">
        <v>6.952448159428094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2.931380015387097</v>
      </c>
      <c r="BG27" s="31">
        <v>0</v>
      </c>
      <c r="BH27" s="31">
        <v>0</v>
      </c>
      <c r="BI27" s="31">
        <v>0</v>
      </c>
      <c r="BJ27" s="31">
        <v>0.3482041109032258</v>
      </c>
      <c r="BK27" s="32">
        <f t="shared" si="2"/>
        <v>15.298022825847449</v>
      </c>
    </row>
    <row r="28" spans="1:63" ht="15">
      <c r="A28" s="29"/>
      <c r="B28" s="30" t="s">
        <v>32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0.13742166738709677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0.03130657074193548</v>
      </c>
      <c r="S28" s="31">
        <v>0</v>
      </c>
      <c r="T28" s="31">
        <v>0</v>
      </c>
      <c r="U28" s="31">
        <v>0</v>
      </c>
      <c r="V28" s="31">
        <v>0.13513338793548388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0.2558782373225807</v>
      </c>
      <c r="AC28" s="31">
        <v>0</v>
      </c>
      <c r="AD28" s="31">
        <v>0</v>
      </c>
      <c r="AE28" s="31">
        <v>0</v>
      </c>
      <c r="AF28" s="31">
        <v>0.8886598589677419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0.8397331424516131</v>
      </c>
      <c r="AW28" s="31">
        <v>1.1066085942580646</v>
      </c>
      <c r="AX28" s="31">
        <v>0</v>
      </c>
      <c r="AY28" s="31">
        <v>0</v>
      </c>
      <c r="AZ28" s="31">
        <v>1.529401022896233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1.5939457825161294</v>
      </c>
      <c r="BG28" s="31">
        <v>0.13649731003225807</v>
      </c>
      <c r="BH28" s="31">
        <v>0</v>
      </c>
      <c r="BI28" s="31">
        <v>0</v>
      </c>
      <c r="BJ28" s="31">
        <v>0.8903901250322579</v>
      </c>
      <c r="BK28" s="32">
        <f t="shared" si="2"/>
        <v>7.544975699541395</v>
      </c>
    </row>
    <row r="29" spans="1:63" ht="15">
      <c r="A29" s="29"/>
      <c r="B29" s="30" t="s">
        <v>33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0.013338640645161291</v>
      </c>
      <c r="I29" s="31">
        <v>0</v>
      </c>
      <c r="J29" s="31">
        <v>0</v>
      </c>
      <c r="K29" s="31">
        <v>0</v>
      </c>
      <c r="L29" s="31">
        <v>0.06667879538709676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0.007678337129032259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0.023065286645161293</v>
      </c>
      <c r="AC29" s="31">
        <v>0</v>
      </c>
      <c r="AD29" s="31">
        <v>0</v>
      </c>
      <c r="AE29" s="31">
        <v>0</v>
      </c>
      <c r="AF29" s="31">
        <v>0.07183243999999998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0.015838344580645165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0.4168188413225806</v>
      </c>
      <c r="AW29" s="31">
        <v>0</v>
      </c>
      <c r="AX29" s="31">
        <v>0</v>
      </c>
      <c r="AY29" s="31">
        <v>0</v>
      </c>
      <c r="AZ29" s="31">
        <v>0.07334393644499117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0.24805252203225805</v>
      </c>
      <c r="BG29" s="31">
        <v>0.3013880446774193</v>
      </c>
      <c r="BH29" s="31">
        <v>0</v>
      </c>
      <c r="BI29" s="31">
        <v>0</v>
      </c>
      <c r="BJ29" s="31">
        <v>0</v>
      </c>
      <c r="BK29" s="32">
        <f t="shared" si="2"/>
        <v>1.238035188864346</v>
      </c>
    </row>
    <row r="30" spans="1:63" ht="15">
      <c r="A30" s="29"/>
      <c r="B30" s="30" t="s">
        <v>34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0.10711578577419355</v>
      </c>
      <c r="I30" s="31">
        <v>0</v>
      </c>
      <c r="J30" s="31">
        <v>0</v>
      </c>
      <c r="K30" s="31">
        <v>0</v>
      </c>
      <c r="L30" s="31">
        <v>0.09999142422580642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0.05935524612903226</v>
      </c>
      <c r="S30" s="31">
        <v>0</v>
      </c>
      <c r="T30" s="31">
        <v>0</v>
      </c>
      <c r="U30" s="31">
        <v>0</v>
      </c>
      <c r="V30" s="31">
        <v>0.07213391493548389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0.04368846835483873</v>
      </c>
      <c r="AC30" s="31">
        <v>0</v>
      </c>
      <c r="AD30" s="31">
        <v>0</v>
      </c>
      <c r="AE30" s="31">
        <v>0</v>
      </c>
      <c r="AF30" s="31">
        <v>0.4065932320967743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0.0016703504838709675</v>
      </c>
      <c r="AM30" s="31">
        <v>0</v>
      </c>
      <c r="AN30" s="31">
        <v>0</v>
      </c>
      <c r="AO30" s="31">
        <v>0</v>
      </c>
      <c r="AP30" s="31">
        <v>0.0752216689032258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0.7505794313870968</v>
      </c>
      <c r="AW30" s="31">
        <v>0.3428446398387096</v>
      </c>
      <c r="AX30" s="31">
        <v>0</v>
      </c>
      <c r="AY30" s="31">
        <v>0</v>
      </c>
      <c r="AZ30" s="31">
        <v>0.5189616349675403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1.549994399258065</v>
      </c>
      <c r="BG30" s="31">
        <v>0.2284856384516129</v>
      </c>
      <c r="BH30" s="31">
        <v>0</v>
      </c>
      <c r="BI30" s="31">
        <v>0</v>
      </c>
      <c r="BJ30" s="31">
        <v>0.6747337246129032</v>
      </c>
      <c r="BK30" s="32">
        <f t="shared" si="2"/>
        <v>4.931369559419153</v>
      </c>
    </row>
    <row r="31" spans="1:63" ht="15">
      <c r="A31" s="29"/>
      <c r="B31" s="30" t="s">
        <v>35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0.0032361995161290322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0.024469572225806452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0.23409317606451613</v>
      </c>
      <c r="AW31" s="31">
        <v>0.030453117806451612</v>
      </c>
      <c r="AX31" s="31">
        <v>0</v>
      </c>
      <c r="AY31" s="31">
        <v>0</v>
      </c>
      <c r="AZ31" s="31">
        <v>0.2584780279639331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0.23436029629032262</v>
      </c>
      <c r="BG31" s="31">
        <v>0.3750921082580645</v>
      </c>
      <c r="BH31" s="31">
        <v>0</v>
      </c>
      <c r="BI31" s="31">
        <v>0</v>
      </c>
      <c r="BJ31" s="31">
        <v>0.04623370429032258</v>
      </c>
      <c r="BK31" s="32">
        <f t="shared" si="2"/>
        <v>1.206416202415546</v>
      </c>
    </row>
    <row r="32" spans="1:63" ht="15">
      <c r="A32" s="29"/>
      <c r="B32" s="30" t="s">
        <v>36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0.14824976409677418</v>
      </c>
      <c r="I32" s="31">
        <v>0</v>
      </c>
      <c r="J32" s="31">
        <v>0</v>
      </c>
      <c r="K32" s="31">
        <v>0</v>
      </c>
      <c r="L32" s="31">
        <v>0.9130569669354837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0.08063874158064517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0.0586543103548387</v>
      </c>
      <c r="AC32" s="31">
        <v>0</v>
      </c>
      <c r="AD32" s="31">
        <v>0</v>
      </c>
      <c r="AE32" s="31">
        <v>0</v>
      </c>
      <c r="AF32" s="31">
        <v>0.20753428067741936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0.018734854483870973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1.1061037350645164</v>
      </c>
      <c r="AW32" s="31">
        <v>4.9126156933225795</v>
      </c>
      <c r="AX32" s="31">
        <v>0</v>
      </c>
      <c r="AY32" s="31">
        <v>0</v>
      </c>
      <c r="AZ32" s="31">
        <v>2.3531089218830283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1.020869883483871</v>
      </c>
      <c r="BG32" s="31">
        <v>0.7347392387096774</v>
      </c>
      <c r="BH32" s="31">
        <v>0</v>
      </c>
      <c r="BI32" s="31">
        <v>0</v>
      </c>
      <c r="BJ32" s="31">
        <v>1.2702346055483873</v>
      </c>
      <c r="BK32" s="32">
        <f t="shared" si="2"/>
        <v>12.82454099614109</v>
      </c>
    </row>
    <row r="33" spans="1:63" ht="15">
      <c r="A33" s="29"/>
      <c r="B33" s="30" t="s">
        <v>37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0.31557364567741936</v>
      </c>
      <c r="I33" s="31">
        <v>0</v>
      </c>
      <c r="J33" s="31">
        <v>0</v>
      </c>
      <c r="K33" s="31">
        <v>0</v>
      </c>
      <c r="L33" s="31">
        <v>0.46837254703225806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0.051070565709677426</v>
      </c>
      <c r="S33" s="31">
        <v>0</v>
      </c>
      <c r="T33" s="31">
        <v>0</v>
      </c>
      <c r="U33" s="31">
        <v>0</v>
      </c>
      <c r="V33" s="31">
        <v>0.06210433964516127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0.04899366874193548</v>
      </c>
      <c r="AC33" s="31">
        <v>0</v>
      </c>
      <c r="AD33" s="31">
        <v>0</v>
      </c>
      <c r="AE33" s="31">
        <v>0</v>
      </c>
      <c r="AF33" s="31">
        <v>0.05603902196774194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1.4518522311935482</v>
      </c>
      <c r="AW33" s="31">
        <v>0.5998814299677419</v>
      </c>
      <c r="AX33" s="31">
        <v>0</v>
      </c>
      <c r="AY33" s="31">
        <v>0</v>
      </c>
      <c r="AZ33" s="31">
        <v>2.820956300469917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1.190417480935484</v>
      </c>
      <c r="BG33" s="31">
        <v>0</v>
      </c>
      <c r="BH33" s="31">
        <v>0</v>
      </c>
      <c r="BI33" s="31">
        <v>0</v>
      </c>
      <c r="BJ33" s="31">
        <v>0.8362750395806452</v>
      </c>
      <c r="BK33" s="32">
        <f t="shared" si="2"/>
        <v>7.901536270921529</v>
      </c>
    </row>
    <row r="34" spans="1:63" ht="15">
      <c r="A34" s="29"/>
      <c r="B34" s="30" t="s">
        <v>38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0.4395699147096775</v>
      </c>
      <c r="I34" s="31">
        <v>0.7404105108387098</v>
      </c>
      <c r="J34" s="31">
        <v>0</v>
      </c>
      <c r="K34" s="31">
        <v>0</v>
      </c>
      <c r="L34" s="31">
        <v>0.32533207187096774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0.1074674933548387</v>
      </c>
      <c r="S34" s="31">
        <v>0.23727579225806456</v>
      </c>
      <c r="T34" s="31">
        <v>0</v>
      </c>
      <c r="U34" s="31">
        <v>0</v>
      </c>
      <c r="V34" s="31">
        <v>0.20626760041935482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0.12032122448387095</v>
      </c>
      <c r="AC34" s="31">
        <v>0.01510245483870968</v>
      </c>
      <c r="AD34" s="31">
        <v>0</v>
      </c>
      <c r="AE34" s="31">
        <v>0</v>
      </c>
      <c r="AF34" s="31">
        <v>0.20304516548387097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1.3599069762903229</v>
      </c>
      <c r="AW34" s="31">
        <v>8.23719320051613</v>
      </c>
      <c r="AX34" s="31">
        <v>0</v>
      </c>
      <c r="AY34" s="31">
        <v>0</v>
      </c>
      <c r="AZ34" s="31">
        <v>14.005414509584899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1.5902765286774183</v>
      </c>
      <c r="BG34" s="31">
        <v>0.197690292483871</v>
      </c>
      <c r="BH34" s="31">
        <v>0</v>
      </c>
      <c r="BI34" s="31">
        <v>0</v>
      </c>
      <c r="BJ34" s="31">
        <v>0.32573972270967744</v>
      </c>
      <c r="BK34" s="32">
        <f t="shared" si="2"/>
        <v>28.11101345852038</v>
      </c>
    </row>
    <row r="35" spans="1:63" ht="15">
      <c r="A35" s="29"/>
      <c r="B35" s="30" t="s">
        <v>39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0.1548648180645161</v>
      </c>
      <c r="I35" s="31">
        <v>0</v>
      </c>
      <c r="J35" s="31">
        <v>0</v>
      </c>
      <c r="K35" s="31">
        <v>0</v>
      </c>
      <c r="L35" s="31">
        <v>0.06536945503225805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0.11950735035483871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0.013398935258064515</v>
      </c>
      <c r="AC35" s="31">
        <v>0</v>
      </c>
      <c r="AD35" s="31">
        <v>0</v>
      </c>
      <c r="AE35" s="31">
        <v>0</v>
      </c>
      <c r="AF35" s="31">
        <v>0.2438211593870968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0.5706170710645162</v>
      </c>
      <c r="AW35" s="31">
        <v>0.22898296093548387</v>
      </c>
      <c r="AX35" s="31">
        <v>0</v>
      </c>
      <c r="AY35" s="31">
        <v>0</v>
      </c>
      <c r="AZ35" s="31">
        <v>2.710600819810286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1.1750978120645157</v>
      </c>
      <c r="BG35" s="31">
        <v>0.015649658064516132</v>
      </c>
      <c r="BH35" s="31">
        <v>0</v>
      </c>
      <c r="BI35" s="31">
        <v>0</v>
      </c>
      <c r="BJ35" s="31">
        <v>0.4826955427741935</v>
      </c>
      <c r="BK35" s="32">
        <f t="shared" si="2"/>
        <v>5.780605582810287</v>
      </c>
    </row>
    <row r="36" spans="1:63" ht="15">
      <c r="A36" s="29"/>
      <c r="B36" s="30" t="s">
        <v>40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0.28357577351612906</v>
      </c>
      <c r="I36" s="31">
        <v>0</v>
      </c>
      <c r="J36" s="31">
        <v>0</v>
      </c>
      <c r="K36" s="31">
        <v>0</v>
      </c>
      <c r="L36" s="31">
        <v>0.09331657096774194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0.07465325677419354</v>
      </c>
      <c r="S36" s="31">
        <v>0</v>
      </c>
      <c r="T36" s="31">
        <v>0</v>
      </c>
      <c r="U36" s="31">
        <v>0</v>
      </c>
      <c r="V36" s="31">
        <v>0.05332375483870967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0.13657550806451615</v>
      </c>
      <c r="AW36" s="31">
        <v>0</v>
      </c>
      <c r="AX36" s="31">
        <v>0</v>
      </c>
      <c r="AY36" s="31">
        <v>0</v>
      </c>
      <c r="AZ36" s="31">
        <v>1.0740271435090623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0.03268675967741936</v>
      </c>
      <c r="BG36" s="31">
        <v>0</v>
      </c>
      <c r="BH36" s="31">
        <v>0</v>
      </c>
      <c r="BI36" s="31">
        <v>0</v>
      </c>
      <c r="BJ36" s="31">
        <v>0</v>
      </c>
      <c r="BK36" s="32">
        <f t="shared" si="2"/>
        <v>1.7481587673477719</v>
      </c>
    </row>
    <row r="37" spans="1:63" ht="15">
      <c r="A37" s="29"/>
      <c r="B37" s="30" t="s">
        <v>41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0.09947208870967744</v>
      </c>
      <c r="I37" s="31">
        <v>0</v>
      </c>
      <c r="J37" s="31">
        <v>0</v>
      </c>
      <c r="K37" s="31">
        <v>0</v>
      </c>
      <c r="L37" s="31">
        <v>0.33157362903225807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0.13262945161290324</v>
      </c>
      <c r="S37" s="31">
        <v>0.13262945161290324</v>
      </c>
      <c r="T37" s="31">
        <v>0</v>
      </c>
      <c r="U37" s="31">
        <v>0</v>
      </c>
      <c r="V37" s="31">
        <v>0.13262945161290324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0.06445244316129031</v>
      </c>
      <c r="AW37" s="31">
        <v>0</v>
      </c>
      <c r="AX37" s="31">
        <v>0</v>
      </c>
      <c r="AY37" s="31">
        <v>0</v>
      </c>
      <c r="AZ37" s="31">
        <v>1.5168559355614881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0.057263977322580636</v>
      </c>
      <c r="BG37" s="31">
        <v>0</v>
      </c>
      <c r="BH37" s="31">
        <v>0</v>
      </c>
      <c r="BI37" s="31">
        <v>0</v>
      </c>
      <c r="BJ37" s="31">
        <v>0</v>
      </c>
      <c r="BK37" s="32">
        <f t="shared" si="2"/>
        <v>2.467506428626004</v>
      </c>
    </row>
    <row r="38" spans="1:63" ht="15">
      <c r="A38" s="29"/>
      <c r="B38" s="30" t="s">
        <v>42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0.07843444774193548</v>
      </c>
      <c r="I38" s="31">
        <v>0</v>
      </c>
      <c r="J38" s="31">
        <v>0</v>
      </c>
      <c r="K38" s="31">
        <v>0</v>
      </c>
      <c r="L38" s="31">
        <v>0.06761590322580645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0.10066457287096775</v>
      </c>
      <c r="S38" s="31">
        <v>0</v>
      </c>
      <c r="T38" s="31">
        <v>0</v>
      </c>
      <c r="U38" s="31">
        <v>0</v>
      </c>
      <c r="V38" s="31">
        <v>0.02036772332258065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0.053233981741935485</v>
      </c>
      <c r="AW38" s="31">
        <v>0</v>
      </c>
      <c r="AX38" s="31">
        <v>0</v>
      </c>
      <c r="AY38" s="31">
        <v>0</v>
      </c>
      <c r="AZ38" s="31">
        <v>1.6482762415069347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0.09521940632258065</v>
      </c>
      <c r="BG38" s="31">
        <v>0.06689487096774194</v>
      </c>
      <c r="BH38" s="31">
        <v>0</v>
      </c>
      <c r="BI38" s="31">
        <v>0</v>
      </c>
      <c r="BJ38" s="31">
        <v>0.24276943922580646</v>
      </c>
      <c r="BK38" s="32">
        <f t="shared" si="2"/>
        <v>2.3734765869262895</v>
      </c>
    </row>
    <row r="39" spans="1:63" ht="15">
      <c r="A39" s="29"/>
      <c r="B39" s="30" t="s">
        <v>43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0.1794093157096774</v>
      </c>
      <c r="I39" s="31">
        <v>0</v>
      </c>
      <c r="J39" s="31">
        <v>0</v>
      </c>
      <c r="K39" s="31">
        <v>0</v>
      </c>
      <c r="L39" s="31">
        <v>1.1783528701935482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0.05311892903225806</v>
      </c>
      <c r="S39" s="31">
        <v>0</v>
      </c>
      <c r="T39" s="31">
        <v>0</v>
      </c>
      <c r="U39" s="31">
        <v>0</v>
      </c>
      <c r="V39" s="31">
        <v>0.5615426178064514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0.10945492377419354</v>
      </c>
      <c r="AW39" s="31">
        <v>0.13200241935483872</v>
      </c>
      <c r="AX39" s="31">
        <v>0</v>
      </c>
      <c r="AY39" s="31">
        <v>0</v>
      </c>
      <c r="AZ39" s="31">
        <v>1.574240366077536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0.1559310668709677</v>
      </c>
      <c r="BG39" s="31">
        <v>0</v>
      </c>
      <c r="BH39" s="31">
        <v>0</v>
      </c>
      <c r="BI39" s="31">
        <v>0</v>
      </c>
      <c r="BJ39" s="31">
        <v>0.1366225040322581</v>
      </c>
      <c r="BK39" s="32">
        <f t="shared" si="2"/>
        <v>4.080675012851729</v>
      </c>
    </row>
    <row r="40" spans="1:63" ht="15">
      <c r="A40" s="29"/>
      <c r="B40" s="30" t="s">
        <v>44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0.18183535593548386</v>
      </c>
      <c r="I40" s="31">
        <v>0</v>
      </c>
      <c r="J40" s="31">
        <v>0</v>
      </c>
      <c r="K40" s="31">
        <v>0</v>
      </c>
      <c r="L40" s="31">
        <v>0.5287073548387097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0.02379183096774194</v>
      </c>
      <c r="S40" s="31">
        <v>0</v>
      </c>
      <c r="T40" s="31">
        <v>0</v>
      </c>
      <c r="U40" s="31">
        <v>0</v>
      </c>
      <c r="V40" s="31">
        <v>0.0925237870967742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0.0472414064516129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0.34570935454838714</v>
      </c>
      <c r="AW40" s="31">
        <v>0</v>
      </c>
      <c r="AX40" s="31">
        <v>0</v>
      </c>
      <c r="AY40" s="31">
        <v>0</v>
      </c>
      <c r="AZ40" s="31">
        <v>1.990877188823325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0.11778254225806453</v>
      </c>
      <c r="BG40" s="31">
        <v>0</v>
      </c>
      <c r="BH40" s="31">
        <v>0</v>
      </c>
      <c r="BI40" s="31">
        <v>0</v>
      </c>
      <c r="BJ40" s="31">
        <v>0.3659263571612903</v>
      </c>
      <c r="BK40" s="32">
        <f t="shared" si="2"/>
        <v>3.6943951780813897</v>
      </c>
    </row>
    <row r="41" spans="1:63" ht="15">
      <c r="A41" s="29"/>
      <c r="B41" s="30" t="s">
        <v>45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0.9212037627096774</v>
      </c>
      <c r="I41" s="31">
        <v>0</v>
      </c>
      <c r="J41" s="31">
        <v>0</v>
      </c>
      <c r="K41" s="31">
        <v>0</v>
      </c>
      <c r="L41" s="31">
        <v>27.622178928870973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0.8034140354193547</v>
      </c>
      <c r="S41" s="31">
        <v>0.5670985806451613</v>
      </c>
      <c r="T41" s="31">
        <v>0</v>
      </c>
      <c r="U41" s="31">
        <v>0</v>
      </c>
      <c r="V41" s="31">
        <v>4.13726957067742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0.12660688651612903</v>
      </c>
      <c r="AC41" s="31">
        <v>0</v>
      </c>
      <c r="AD41" s="31">
        <v>0</v>
      </c>
      <c r="AE41" s="31">
        <v>0</v>
      </c>
      <c r="AF41" s="31">
        <v>0.5657697129032259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0.013799261290322582</v>
      </c>
      <c r="AM41" s="31">
        <v>0</v>
      </c>
      <c r="AN41" s="31">
        <v>0</v>
      </c>
      <c r="AO41" s="31">
        <v>0</v>
      </c>
      <c r="AP41" s="31">
        <v>0.09659482903225806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14.005724397193559</v>
      </c>
      <c r="AW41" s="31">
        <v>14.933277566096772</v>
      </c>
      <c r="AX41" s="31">
        <v>0</v>
      </c>
      <c r="AY41" s="31">
        <v>0</v>
      </c>
      <c r="AZ41" s="31">
        <v>122.14621166770685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23.1074291171291</v>
      </c>
      <c r="BG41" s="31">
        <v>3.229013342612903</v>
      </c>
      <c r="BH41" s="31">
        <v>0.20699142535483872</v>
      </c>
      <c r="BI41" s="31">
        <v>0</v>
      </c>
      <c r="BJ41" s="31">
        <v>14.138711096709674</v>
      </c>
      <c r="BK41" s="32">
        <f t="shared" si="2"/>
        <v>226.62129418086823</v>
      </c>
    </row>
    <row r="42" spans="1:63" ht="15">
      <c r="A42" s="29"/>
      <c r="B42" s="30" t="s">
        <v>46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0.025213202258064515</v>
      </c>
      <c r="I42" s="31">
        <v>0</v>
      </c>
      <c r="J42" s="31">
        <v>0</v>
      </c>
      <c r="K42" s="31">
        <v>0</v>
      </c>
      <c r="L42" s="31">
        <v>0.21232170322580646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0.04379135129032259</v>
      </c>
      <c r="S42" s="31">
        <v>0.06635053225806452</v>
      </c>
      <c r="T42" s="31">
        <v>0</v>
      </c>
      <c r="U42" s="31">
        <v>0</v>
      </c>
      <c r="V42" s="31">
        <v>0.12972989835483872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0.07251336612903225</v>
      </c>
      <c r="AW42" s="31">
        <v>0</v>
      </c>
      <c r="AX42" s="31">
        <v>0</v>
      </c>
      <c r="AY42" s="31">
        <v>0</v>
      </c>
      <c r="AZ42" s="31">
        <v>0.361495690808987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0.19019829241935485</v>
      </c>
      <c r="BG42" s="31">
        <v>0</v>
      </c>
      <c r="BH42" s="31">
        <v>0</v>
      </c>
      <c r="BI42" s="31">
        <v>0</v>
      </c>
      <c r="BJ42" s="31">
        <v>0.030372848451612894</v>
      </c>
      <c r="BK42" s="32">
        <f t="shared" si="2"/>
        <v>1.1319868851960837</v>
      </c>
    </row>
    <row r="43" spans="1:63" ht="15">
      <c r="A43" s="29"/>
      <c r="B43" s="30" t="s">
        <v>47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0.0013304961290322586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0.14869692129032255</v>
      </c>
      <c r="AW43" s="31">
        <v>0</v>
      </c>
      <c r="AX43" s="31">
        <v>0</v>
      </c>
      <c r="AY43" s="31">
        <v>0</v>
      </c>
      <c r="AZ43" s="31">
        <v>2.378977548387097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2">
        <f t="shared" si="2"/>
        <v>2.5290049658064517</v>
      </c>
    </row>
    <row r="44" spans="1:63" ht="15">
      <c r="A44" s="29"/>
      <c r="B44" s="30" t="s">
        <v>48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0.19444402145161294</v>
      </c>
      <c r="I44" s="31">
        <v>0</v>
      </c>
      <c r="J44" s="31">
        <v>0</v>
      </c>
      <c r="K44" s="31">
        <v>0</v>
      </c>
      <c r="L44" s="31">
        <v>0.8200548387096773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0.06822856258064516</v>
      </c>
      <c r="S44" s="31">
        <v>0</v>
      </c>
      <c r="T44" s="31">
        <v>0</v>
      </c>
      <c r="U44" s="31">
        <v>0</v>
      </c>
      <c r="V44" s="31">
        <v>0.0656043870967742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0.006519422580645162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0.3676205865483871</v>
      </c>
      <c r="AW44" s="31">
        <v>0</v>
      </c>
      <c r="AX44" s="31">
        <v>0</v>
      </c>
      <c r="AY44" s="31">
        <v>0</v>
      </c>
      <c r="AZ44" s="31">
        <v>0.2151409452340037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0.10117156029032258</v>
      </c>
      <c r="BG44" s="31">
        <v>0</v>
      </c>
      <c r="BH44" s="31">
        <v>0</v>
      </c>
      <c r="BI44" s="31">
        <v>0</v>
      </c>
      <c r="BJ44" s="31">
        <v>0.032577554709677416</v>
      </c>
      <c r="BK44" s="32">
        <f t="shared" si="2"/>
        <v>1.8713618792017452</v>
      </c>
    </row>
    <row r="45" spans="1:63" ht="15">
      <c r="A45" s="29"/>
      <c r="B45" s="30" t="s">
        <v>49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0.41414769606451624</v>
      </c>
      <c r="I45" s="31">
        <v>0.004207160322580644</v>
      </c>
      <c r="J45" s="31">
        <v>0</v>
      </c>
      <c r="K45" s="31">
        <v>0</v>
      </c>
      <c r="L45" s="31">
        <v>8.637672495451612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0.45445072738709685</v>
      </c>
      <c r="S45" s="31">
        <v>0</v>
      </c>
      <c r="T45" s="31">
        <v>0</v>
      </c>
      <c r="U45" s="31">
        <v>0</v>
      </c>
      <c r="V45" s="31">
        <v>0.08490199583870972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0.05906221416129031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14.601001566032261</v>
      </c>
      <c r="AW45" s="31">
        <v>6.055773888193549</v>
      </c>
      <c r="AX45" s="31">
        <v>0</v>
      </c>
      <c r="AY45" s="31">
        <v>0</v>
      </c>
      <c r="AZ45" s="31">
        <v>68.8658435630325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16.94626060945165</v>
      </c>
      <c r="BG45" s="31">
        <v>0.05462295483870967</v>
      </c>
      <c r="BH45" s="31">
        <v>0</v>
      </c>
      <c r="BI45" s="31">
        <v>0</v>
      </c>
      <c r="BJ45" s="31">
        <v>9.193878135064516</v>
      </c>
      <c r="BK45" s="32">
        <f t="shared" si="2"/>
        <v>125.37182300583899</v>
      </c>
    </row>
    <row r="46" spans="1:63" ht="15">
      <c r="A46" s="29"/>
      <c r="B46" s="30" t="s">
        <v>50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0.0006552385483870965</v>
      </c>
      <c r="I46" s="31">
        <v>0</v>
      </c>
      <c r="J46" s="31">
        <v>0</v>
      </c>
      <c r="K46" s="31">
        <v>0</v>
      </c>
      <c r="L46" s="31">
        <v>0.019657156451612902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0.05226623332258063</v>
      </c>
      <c r="AW46" s="31">
        <v>0</v>
      </c>
      <c r="AX46" s="31">
        <v>0</v>
      </c>
      <c r="AY46" s="31">
        <v>0</v>
      </c>
      <c r="AZ46" s="31">
        <v>0.1946094384040547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0.024832669032258062</v>
      </c>
      <c r="BG46" s="31">
        <v>0</v>
      </c>
      <c r="BH46" s="31">
        <v>0</v>
      </c>
      <c r="BI46" s="31">
        <v>0</v>
      </c>
      <c r="BJ46" s="31">
        <v>0</v>
      </c>
      <c r="BK46" s="32">
        <f t="shared" si="2"/>
        <v>0.29202073575889337</v>
      </c>
    </row>
    <row r="47" spans="1:63" ht="15">
      <c r="A47" s="29"/>
      <c r="B47" s="30" t="s">
        <v>51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0.22852364432258063</v>
      </c>
      <c r="I47" s="31">
        <v>0.013059525806451614</v>
      </c>
      <c r="J47" s="31">
        <v>0</v>
      </c>
      <c r="K47" s="31">
        <v>0</v>
      </c>
      <c r="L47" s="31">
        <v>0.9122969995161291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0.009141668064516127</v>
      </c>
      <c r="S47" s="31">
        <v>0</v>
      </c>
      <c r="T47" s="31">
        <v>0</v>
      </c>
      <c r="U47" s="31">
        <v>0</v>
      </c>
      <c r="V47" s="31">
        <v>0.3856698571935484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0.053905113483870996</v>
      </c>
      <c r="AW47" s="31">
        <v>0.006509046774193549</v>
      </c>
      <c r="AX47" s="31">
        <v>0</v>
      </c>
      <c r="AY47" s="31">
        <v>0</v>
      </c>
      <c r="AZ47" s="31">
        <v>0.32545233847492433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0.0670903829032258</v>
      </c>
      <c r="BG47" s="31">
        <v>0</v>
      </c>
      <c r="BH47" s="31">
        <v>0</v>
      </c>
      <c r="BI47" s="31">
        <v>0</v>
      </c>
      <c r="BJ47" s="31">
        <v>0.11325741387096777</v>
      </c>
      <c r="BK47" s="32">
        <f t="shared" si="2"/>
        <v>2.114905990410408</v>
      </c>
    </row>
    <row r="48" spans="1:63" ht="15">
      <c r="A48" s="29"/>
      <c r="B48" s="30" t="s">
        <v>52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0.17971535806451605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0.012366241935483867</v>
      </c>
      <c r="S48" s="31">
        <v>0</v>
      </c>
      <c r="T48" s="31">
        <v>0</v>
      </c>
      <c r="U48" s="31">
        <v>0</v>
      </c>
      <c r="V48" s="31">
        <v>0.06508548387096774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0.07331035387096774</v>
      </c>
      <c r="AW48" s="31">
        <v>0</v>
      </c>
      <c r="AX48" s="31">
        <v>0</v>
      </c>
      <c r="AY48" s="31">
        <v>0</v>
      </c>
      <c r="AZ48" s="31">
        <v>6.426186118761361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0.09823092677419355</v>
      </c>
      <c r="BG48" s="31">
        <v>0</v>
      </c>
      <c r="BH48" s="31">
        <v>0</v>
      </c>
      <c r="BI48" s="31">
        <v>0</v>
      </c>
      <c r="BJ48" s="31">
        <v>0.6487512182258063</v>
      </c>
      <c r="BK48" s="32">
        <f t="shared" si="2"/>
        <v>7.503645701503296</v>
      </c>
    </row>
    <row r="49" spans="1:63" ht="15">
      <c r="A49" s="29"/>
      <c r="B49" s="30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0.16569054567741934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0.0013021558064516129</v>
      </c>
      <c r="S49" s="31">
        <v>0</v>
      </c>
      <c r="T49" s="31">
        <v>0</v>
      </c>
      <c r="U49" s="31">
        <v>0</v>
      </c>
      <c r="V49" s="31">
        <v>0.12525086167741936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0.07569630999999999</v>
      </c>
      <c r="AW49" s="31">
        <v>0</v>
      </c>
      <c r="AX49" s="31">
        <v>0</v>
      </c>
      <c r="AY49" s="31">
        <v>0</v>
      </c>
      <c r="AZ49" s="31">
        <v>0.12966077497618955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0.11965938077419352</v>
      </c>
      <c r="BG49" s="31">
        <v>0</v>
      </c>
      <c r="BH49" s="31">
        <v>0</v>
      </c>
      <c r="BI49" s="31">
        <v>0</v>
      </c>
      <c r="BJ49" s="31">
        <v>0.06483038709677419</v>
      </c>
      <c r="BK49" s="32">
        <f t="shared" si="2"/>
        <v>0.6820904160084476</v>
      </c>
    </row>
    <row r="50" spans="1:63" ht="15">
      <c r="A50" s="29"/>
      <c r="B50" s="30" t="s">
        <v>54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5.38525303967742</v>
      </c>
      <c r="I50" s="31">
        <v>0</v>
      </c>
      <c r="J50" s="31">
        <v>0</v>
      </c>
      <c r="K50" s="31">
        <v>0</v>
      </c>
      <c r="L50" s="31">
        <v>7.347132104516129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0.029324350483870967</v>
      </c>
      <c r="S50" s="31">
        <v>0</v>
      </c>
      <c r="T50" s="31">
        <v>0</v>
      </c>
      <c r="U50" s="31">
        <v>0</v>
      </c>
      <c r="V50" s="31">
        <v>0.07535270829032259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0.6959556212903225</v>
      </c>
      <c r="AW50" s="31">
        <v>0</v>
      </c>
      <c r="AX50" s="31">
        <v>0</v>
      </c>
      <c r="AY50" s="31">
        <v>0</v>
      </c>
      <c r="AZ50" s="31">
        <v>1.230873462575374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0.13556934167741938</v>
      </c>
      <c r="BG50" s="31">
        <v>0</v>
      </c>
      <c r="BH50" s="31">
        <v>0</v>
      </c>
      <c r="BI50" s="31">
        <v>0</v>
      </c>
      <c r="BJ50" s="31">
        <v>1.6757769967741938</v>
      </c>
      <c r="BK50" s="32">
        <f t="shared" si="2"/>
        <v>16.57523762528505</v>
      </c>
    </row>
    <row r="51" spans="1:63" ht="15">
      <c r="A51" s="29"/>
      <c r="B51" s="30" t="s">
        <v>55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0.2819177261612903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0.021426266612903224</v>
      </c>
      <c r="S51" s="31">
        <v>0</v>
      </c>
      <c r="T51" s="31">
        <v>0</v>
      </c>
      <c r="U51" s="31">
        <v>0</v>
      </c>
      <c r="V51" s="31">
        <v>0.12985616129032257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0.07519612887096776</v>
      </c>
      <c r="AW51" s="31">
        <v>0</v>
      </c>
      <c r="AX51" s="31">
        <v>0</v>
      </c>
      <c r="AY51" s="31">
        <v>0</v>
      </c>
      <c r="AZ51" s="31">
        <v>3.3341049266306264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0.12007622458064518</v>
      </c>
      <c r="BG51" s="31">
        <v>0.3383172881290322</v>
      </c>
      <c r="BH51" s="31">
        <v>0</v>
      </c>
      <c r="BI51" s="31">
        <v>0</v>
      </c>
      <c r="BJ51" s="31">
        <v>1.4224444193548387</v>
      </c>
      <c r="BK51" s="32">
        <f t="shared" si="2"/>
        <v>5.7233391416306265</v>
      </c>
    </row>
    <row r="52" spans="1:63" ht="15">
      <c r="A52" s="29"/>
      <c r="B52" s="30" t="s">
        <v>56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0.05671236548387096</v>
      </c>
      <c r="I52" s="31">
        <v>0</v>
      </c>
      <c r="J52" s="31">
        <v>0</v>
      </c>
      <c r="K52" s="31">
        <v>0</v>
      </c>
      <c r="L52" s="31">
        <v>0.04659116451612903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0.19087309867741936</v>
      </c>
      <c r="S52" s="31">
        <v>0</v>
      </c>
      <c r="T52" s="31">
        <v>0</v>
      </c>
      <c r="U52" s="31">
        <v>0</v>
      </c>
      <c r="V52" s="31">
        <v>0.2928587483870968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0.28461173887096775</v>
      </c>
      <c r="AW52" s="31">
        <v>0</v>
      </c>
      <c r="AX52" s="31">
        <v>0</v>
      </c>
      <c r="AY52" s="31">
        <v>0</v>
      </c>
      <c r="AZ52" s="31">
        <v>0.8998807602703556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0.23177573</v>
      </c>
      <c r="BG52" s="31">
        <v>0</v>
      </c>
      <c r="BH52" s="31">
        <v>0</v>
      </c>
      <c r="BI52" s="31">
        <v>0</v>
      </c>
      <c r="BJ52" s="31">
        <v>0.855237854032258</v>
      </c>
      <c r="BK52" s="32">
        <f t="shared" si="2"/>
        <v>2.8585414602380976</v>
      </c>
    </row>
    <row r="53" spans="1:63" ht="15">
      <c r="A53" s="29"/>
      <c r="B53" s="30" t="s">
        <v>57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0.03354802209677419</v>
      </c>
      <c r="I53" s="31">
        <v>0</v>
      </c>
      <c r="J53" s="31">
        <v>0</v>
      </c>
      <c r="K53" s="31">
        <v>0</v>
      </c>
      <c r="L53" s="31">
        <v>0.5326434395483873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0.031107615483870962</v>
      </c>
      <c r="S53" s="31">
        <v>0</v>
      </c>
      <c r="T53" s="31">
        <v>0</v>
      </c>
      <c r="U53" s="31">
        <v>0</v>
      </c>
      <c r="V53" s="31">
        <v>0.05184602580645161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0.16252350367741936</v>
      </c>
      <c r="AW53" s="31">
        <v>0</v>
      </c>
      <c r="AX53" s="31">
        <v>0</v>
      </c>
      <c r="AY53" s="31">
        <v>0</v>
      </c>
      <c r="AZ53" s="31">
        <v>3.7195649946913267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0.07941717783870966</v>
      </c>
      <c r="BG53" s="31">
        <v>0</v>
      </c>
      <c r="BH53" s="31">
        <v>0</v>
      </c>
      <c r="BI53" s="31">
        <v>0</v>
      </c>
      <c r="BJ53" s="31">
        <v>0.16518480338709676</v>
      </c>
      <c r="BK53" s="32">
        <f t="shared" si="2"/>
        <v>4.775835582530036</v>
      </c>
    </row>
    <row r="54" spans="1:63" ht="15">
      <c r="A54" s="29"/>
      <c r="B54" s="30" t="s">
        <v>58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0.1039163638064516</v>
      </c>
      <c r="I54" s="31">
        <v>0</v>
      </c>
      <c r="J54" s="31">
        <v>0</v>
      </c>
      <c r="K54" s="31">
        <v>0</v>
      </c>
      <c r="L54" s="31">
        <v>0.8321567029032259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0.06470891935483872</v>
      </c>
      <c r="S54" s="31">
        <v>0</v>
      </c>
      <c r="T54" s="31">
        <v>0</v>
      </c>
      <c r="U54" s="31">
        <v>0</v>
      </c>
      <c r="V54" s="31">
        <v>0.06470891935483872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0.007740512903225807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0.168452099516129</v>
      </c>
      <c r="AW54" s="31">
        <v>0</v>
      </c>
      <c r="AX54" s="31">
        <v>0</v>
      </c>
      <c r="AY54" s="31">
        <v>0</v>
      </c>
      <c r="AZ54" s="31">
        <v>1.857723097251661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0.16798947312903226</v>
      </c>
      <c r="BG54" s="31">
        <v>0</v>
      </c>
      <c r="BH54" s="31">
        <v>0</v>
      </c>
      <c r="BI54" s="31">
        <v>0</v>
      </c>
      <c r="BJ54" s="31">
        <v>0.3354093249677419</v>
      </c>
      <c r="BK54" s="32">
        <f t="shared" si="2"/>
        <v>3.602805413187145</v>
      </c>
    </row>
    <row r="55" spans="1:63" ht="15">
      <c r="A55" s="29"/>
      <c r="B55" s="30" t="s">
        <v>59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0.10083652238709677</v>
      </c>
      <c r="I55" s="31">
        <v>0</v>
      </c>
      <c r="J55" s="31">
        <v>0</v>
      </c>
      <c r="K55" s="31">
        <v>0</v>
      </c>
      <c r="L55" s="31">
        <v>0.06455603225806453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0.016139008064516132</v>
      </c>
      <c r="S55" s="31">
        <v>0</v>
      </c>
      <c r="T55" s="31">
        <v>0</v>
      </c>
      <c r="U55" s="31">
        <v>0</v>
      </c>
      <c r="V55" s="31">
        <v>0.06455603225806453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0.006435890322580645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0.09885527535483857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0.13000498451612905</v>
      </c>
      <c r="BK55" s="32">
        <f t="shared" si="2"/>
        <v>0.48138374516129023</v>
      </c>
    </row>
    <row r="56" spans="1:63" ht="15">
      <c r="A56" s="29"/>
      <c r="B56" s="30" t="s">
        <v>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0.034769924483870965</v>
      </c>
      <c r="I56" s="31">
        <v>0</v>
      </c>
      <c r="J56" s="31">
        <v>0</v>
      </c>
      <c r="K56" s="31">
        <v>0</v>
      </c>
      <c r="L56" s="31">
        <v>0.3071812959032258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0.007716352258064515</v>
      </c>
      <c r="S56" s="31">
        <v>0</v>
      </c>
      <c r="T56" s="31">
        <v>0</v>
      </c>
      <c r="U56" s="31">
        <v>0</v>
      </c>
      <c r="V56" s="31">
        <v>0.11767137151612903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0.20760386670967743</v>
      </c>
      <c r="AW56" s="31">
        <v>0</v>
      </c>
      <c r="AX56" s="31">
        <v>0</v>
      </c>
      <c r="AY56" s="31">
        <v>0</v>
      </c>
      <c r="AZ56" s="31">
        <v>1.3336023454814863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0.0128211</v>
      </c>
      <c r="BG56" s="31">
        <v>0</v>
      </c>
      <c r="BH56" s="31">
        <v>0</v>
      </c>
      <c r="BI56" s="31">
        <v>0</v>
      </c>
      <c r="BJ56" s="31">
        <v>0</v>
      </c>
      <c r="BK56" s="32">
        <f t="shared" si="2"/>
        <v>2.021366256352454</v>
      </c>
    </row>
    <row r="57" spans="1:63" ht="15">
      <c r="A57" s="29"/>
      <c r="B57" s="30" t="s">
        <v>61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0.07894364106451614</v>
      </c>
      <c r="I57" s="31">
        <v>0</v>
      </c>
      <c r="J57" s="31">
        <v>0</v>
      </c>
      <c r="K57" s="31">
        <v>0</v>
      </c>
      <c r="L57" s="31">
        <v>0.7196352258064517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0.012850629032258065</v>
      </c>
      <c r="S57" s="31">
        <v>0</v>
      </c>
      <c r="T57" s="31">
        <v>0</v>
      </c>
      <c r="U57" s="31">
        <v>0</v>
      </c>
      <c r="V57" s="31">
        <v>0.07710377419354839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0.10631964019354836</v>
      </c>
      <c r="AW57" s="31">
        <v>0</v>
      </c>
      <c r="AX57" s="31">
        <v>0</v>
      </c>
      <c r="AY57" s="31">
        <v>0</v>
      </c>
      <c r="AZ57" s="31">
        <v>1.396401308268849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0.025622277419354838</v>
      </c>
      <c r="BG57" s="31">
        <v>0</v>
      </c>
      <c r="BH57" s="31">
        <v>0</v>
      </c>
      <c r="BI57" s="31">
        <v>0</v>
      </c>
      <c r="BJ57" s="31">
        <v>0</v>
      </c>
      <c r="BK57" s="32">
        <f t="shared" si="2"/>
        <v>2.4168764959785265</v>
      </c>
    </row>
    <row r="58" spans="1:63" ht="15">
      <c r="A58" s="29"/>
      <c r="B58" s="30" t="s">
        <v>62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0.23184419493548386</v>
      </c>
      <c r="I58" s="31">
        <v>0</v>
      </c>
      <c r="J58" s="31">
        <v>0</v>
      </c>
      <c r="K58" s="31">
        <v>0</v>
      </c>
      <c r="L58" s="31">
        <v>0.3816930564516129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0.16136920322580645</v>
      </c>
      <c r="S58" s="31">
        <v>0</v>
      </c>
      <c r="T58" s="31">
        <v>0</v>
      </c>
      <c r="U58" s="31">
        <v>0</v>
      </c>
      <c r="V58" s="31">
        <v>0.30422062903225805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0.8358061922258064</v>
      </c>
      <c r="AW58" s="31">
        <v>1.2926474193548387</v>
      </c>
      <c r="AX58" s="31">
        <v>0</v>
      </c>
      <c r="AY58" s="31">
        <v>0</v>
      </c>
      <c r="AZ58" s="31">
        <v>1.5679789379980844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0.8006408178064515</v>
      </c>
      <c r="BG58" s="31">
        <v>0</v>
      </c>
      <c r="BH58" s="31">
        <v>0</v>
      </c>
      <c r="BI58" s="31">
        <v>0</v>
      </c>
      <c r="BJ58" s="31">
        <v>0.5687648645161291</v>
      </c>
      <c r="BK58" s="32">
        <f t="shared" si="2"/>
        <v>6.144965315546471</v>
      </c>
    </row>
    <row r="59" spans="1:63" ht="15">
      <c r="A59" s="29"/>
      <c r="B59" s="30" t="s">
        <v>63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0.02563417419354839</v>
      </c>
      <c r="I59" s="31">
        <v>0</v>
      </c>
      <c r="J59" s="31">
        <v>0</v>
      </c>
      <c r="K59" s="31">
        <v>0</v>
      </c>
      <c r="L59" s="31">
        <v>0.5639518322580646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0.14705858651612905</v>
      </c>
      <c r="AW59" s="31">
        <v>0</v>
      </c>
      <c r="AX59" s="31">
        <v>0</v>
      </c>
      <c r="AY59" s="31">
        <v>0</v>
      </c>
      <c r="AZ59" s="31">
        <v>2.1210987353159956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0.012779108838709682</v>
      </c>
      <c r="BG59" s="31">
        <v>0</v>
      </c>
      <c r="BH59" s="31">
        <v>0</v>
      </c>
      <c r="BI59" s="31">
        <v>0</v>
      </c>
      <c r="BJ59" s="31">
        <v>1.533719911967742</v>
      </c>
      <c r="BK59" s="32">
        <f t="shared" si="2"/>
        <v>4.40424234909019</v>
      </c>
    </row>
    <row r="60" spans="1:63" ht="15">
      <c r="A60" s="29"/>
      <c r="B60" s="30" t="s">
        <v>64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0.14669697667741935</v>
      </c>
      <c r="I60" s="31">
        <v>9.55800806451613</v>
      </c>
      <c r="J60" s="31">
        <v>0</v>
      </c>
      <c r="K60" s="31">
        <v>0</v>
      </c>
      <c r="L60" s="31">
        <v>0.6131306084838709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0.11655453241935483</v>
      </c>
      <c r="S60" s="31">
        <v>0.4286830967741936</v>
      </c>
      <c r="T60" s="31">
        <v>0</v>
      </c>
      <c r="U60" s="31">
        <v>0</v>
      </c>
      <c r="V60" s="31">
        <v>0.13786741177419357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0.004599490322580645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0.0002508812903225806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0.6931669902580642</v>
      </c>
      <c r="AW60" s="31">
        <v>0.685296879</v>
      </c>
      <c r="AX60" s="31">
        <v>0</v>
      </c>
      <c r="AY60" s="31">
        <v>0</v>
      </c>
      <c r="AZ60" s="31">
        <v>5.380292792224391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0.886338403903225</v>
      </c>
      <c r="BG60" s="31">
        <v>0.05726696935483871</v>
      </c>
      <c r="BH60" s="31">
        <v>0</v>
      </c>
      <c r="BI60" s="31">
        <v>0</v>
      </c>
      <c r="BJ60" s="31">
        <v>0.8251111201935488</v>
      </c>
      <c r="BK60" s="32">
        <f t="shared" si="2"/>
        <v>19.533264217192134</v>
      </c>
    </row>
    <row r="61" spans="1:63" ht="15">
      <c r="A61" s="29"/>
      <c r="B61" s="30" t="s">
        <v>65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0.09711030006451615</v>
      </c>
      <c r="I61" s="31">
        <v>0</v>
      </c>
      <c r="J61" s="31">
        <v>0</v>
      </c>
      <c r="K61" s="31">
        <v>0</v>
      </c>
      <c r="L61" s="31">
        <v>0.024332785161290327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0.03457816838709678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0.09574033777419354</v>
      </c>
      <c r="AW61" s="31">
        <v>0</v>
      </c>
      <c r="AX61" s="31">
        <v>0</v>
      </c>
      <c r="AY61" s="31">
        <v>0</v>
      </c>
      <c r="AZ61" s="31">
        <v>0.714956516177443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0.25534161290322577</v>
      </c>
      <c r="BK61" s="32">
        <f t="shared" si="2"/>
        <v>1.2220597204677657</v>
      </c>
    </row>
    <row r="62" spans="1:63" ht="15">
      <c r="A62" s="29"/>
      <c r="B62" s="30" t="s">
        <v>66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0.03053837406451613</v>
      </c>
      <c r="I62" s="31">
        <v>28.824979522</v>
      </c>
      <c r="J62" s="31">
        <v>0</v>
      </c>
      <c r="K62" s="31">
        <v>0</v>
      </c>
      <c r="L62" s="31">
        <v>0.3618728245806451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0.012866409903225805</v>
      </c>
      <c r="S62" s="31">
        <v>20.589870967741938</v>
      </c>
      <c r="T62" s="31">
        <v>0</v>
      </c>
      <c r="U62" s="31">
        <v>0</v>
      </c>
      <c r="V62" s="31">
        <v>0.011168666677419356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0.021511790322580646</v>
      </c>
      <c r="AD62" s="31">
        <v>0</v>
      </c>
      <c r="AE62" s="31">
        <v>0</v>
      </c>
      <c r="AF62" s="31">
        <v>0.03245883312903226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0.15492661632258065</v>
      </c>
      <c r="AW62" s="31">
        <v>0.8750345836129024</v>
      </c>
      <c r="AX62" s="31">
        <v>0</v>
      </c>
      <c r="AY62" s="31">
        <v>0</v>
      </c>
      <c r="AZ62" s="31">
        <v>2.3001232875833355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0.0974172112903226</v>
      </c>
      <c r="BG62" s="31">
        <v>16.033221206258062</v>
      </c>
      <c r="BH62" s="31">
        <v>0</v>
      </c>
      <c r="BI62" s="31">
        <v>0</v>
      </c>
      <c r="BJ62" s="31">
        <v>0.8766601427096774</v>
      </c>
      <c r="BK62" s="32">
        <f t="shared" si="2"/>
        <v>70.22265043619623</v>
      </c>
    </row>
    <row r="63" spans="1:63" ht="15">
      <c r="A63" s="29"/>
      <c r="B63" s="30" t="s">
        <v>67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0.024798005419354837</v>
      </c>
      <c r="I63" s="31">
        <v>4.682011470967741</v>
      </c>
      <c r="J63" s="31">
        <v>0</v>
      </c>
      <c r="K63" s="31">
        <v>0</v>
      </c>
      <c r="L63" s="31">
        <v>0.1877340443548387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0.007608011612903226</v>
      </c>
      <c r="S63" s="31">
        <v>2.0562193548387095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0.06155011932258065</v>
      </c>
      <c r="AW63" s="31">
        <v>0.034781890322580646</v>
      </c>
      <c r="AX63" s="31">
        <v>0</v>
      </c>
      <c r="AY63" s="31">
        <v>0</v>
      </c>
      <c r="AZ63" s="31">
        <v>0.5878975096231754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0.05826331570967741</v>
      </c>
      <c r="BG63" s="31">
        <v>0</v>
      </c>
      <c r="BH63" s="31">
        <v>0</v>
      </c>
      <c r="BI63" s="31">
        <v>0</v>
      </c>
      <c r="BJ63" s="31">
        <v>0.3327423117096774</v>
      </c>
      <c r="BK63" s="32">
        <f t="shared" si="2"/>
        <v>8.03360603388124</v>
      </c>
    </row>
    <row r="64" spans="1:63" ht="15">
      <c r="A64" s="29"/>
      <c r="B64" s="30" t="s">
        <v>68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0.04830072632258064</v>
      </c>
      <c r="I64" s="31">
        <v>37.54967145087097</v>
      </c>
      <c r="J64" s="31">
        <v>0</v>
      </c>
      <c r="K64" s="31">
        <v>0</v>
      </c>
      <c r="L64" s="31">
        <v>0.8185402312580644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0.025096527096774197</v>
      </c>
      <c r="S64" s="31">
        <v>27.13138064516129</v>
      </c>
      <c r="T64" s="31">
        <v>0</v>
      </c>
      <c r="U64" s="31">
        <v>0</v>
      </c>
      <c r="V64" s="31">
        <v>0.045218967741935484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0.3393913057741936</v>
      </c>
      <c r="AW64" s="31">
        <v>2.191584419774195</v>
      </c>
      <c r="AX64" s="31">
        <v>0</v>
      </c>
      <c r="AY64" s="31">
        <v>0</v>
      </c>
      <c r="AZ64" s="31">
        <v>2.9110493147082703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0.6649921170322581</v>
      </c>
      <c r="BG64" s="31">
        <v>21.121815460677425</v>
      </c>
      <c r="BH64" s="31">
        <v>0</v>
      </c>
      <c r="BI64" s="31">
        <v>0</v>
      </c>
      <c r="BJ64" s="31">
        <v>0.4634688900322581</v>
      </c>
      <c r="BK64" s="32">
        <f t="shared" si="2"/>
        <v>93.31051005645021</v>
      </c>
    </row>
    <row r="65" spans="1:63" ht="15">
      <c r="A65" s="29"/>
      <c r="B65" s="30" t="s">
        <v>69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0.057838461290322586</v>
      </c>
      <c r="I65" s="31">
        <v>0</v>
      </c>
      <c r="J65" s="31">
        <v>0</v>
      </c>
      <c r="K65" s="31">
        <v>0</v>
      </c>
      <c r="L65" s="31">
        <v>0.14722517419354839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0.03915392370967742</v>
      </c>
      <c r="S65" s="31">
        <v>0</v>
      </c>
      <c r="T65" s="31">
        <v>0</v>
      </c>
      <c r="U65" s="31">
        <v>0</v>
      </c>
      <c r="V65" s="31">
        <v>0.18928950967741934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0.1561537773870968</v>
      </c>
      <c r="AW65" s="31">
        <v>0</v>
      </c>
      <c r="AX65" s="31">
        <v>0</v>
      </c>
      <c r="AY65" s="31">
        <v>0</v>
      </c>
      <c r="AZ65" s="31">
        <v>2.8512952432612133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0.2656389953225806</v>
      </c>
      <c r="BG65" s="31">
        <v>0</v>
      </c>
      <c r="BH65" s="31">
        <v>0</v>
      </c>
      <c r="BI65" s="31">
        <v>0</v>
      </c>
      <c r="BJ65" s="31">
        <v>0.437764854967742</v>
      </c>
      <c r="BK65" s="32">
        <f t="shared" si="2"/>
        <v>4.1443599398096005</v>
      </c>
    </row>
    <row r="66" spans="1:63" ht="15">
      <c r="A66" s="29"/>
      <c r="B66" s="30" t="s">
        <v>70</v>
      </c>
      <c r="C66" s="31">
        <v>0</v>
      </c>
      <c r="D66" s="31">
        <v>2.604914193548387</v>
      </c>
      <c r="E66" s="31">
        <v>0</v>
      </c>
      <c r="F66" s="31">
        <v>0</v>
      </c>
      <c r="G66" s="31">
        <v>0</v>
      </c>
      <c r="H66" s="31">
        <v>1.2291696992258068</v>
      </c>
      <c r="I66" s="31">
        <v>5.144705532258064</v>
      </c>
      <c r="J66" s="31">
        <v>0</v>
      </c>
      <c r="K66" s="31">
        <v>0</v>
      </c>
      <c r="L66" s="31">
        <v>6.056401684580646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0.7256723961612903</v>
      </c>
      <c r="S66" s="31">
        <v>0.020191935483870965</v>
      </c>
      <c r="T66" s="31">
        <v>0.13024570967741936</v>
      </c>
      <c r="U66" s="31">
        <v>0</v>
      </c>
      <c r="V66" s="31">
        <v>0.9821928839032257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0.6696654337096772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4.9667279742903245</v>
      </c>
      <c r="AW66" s="31">
        <v>16.250241115838712</v>
      </c>
      <c r="AX66" s="31">
        <v>0</v>
      </c>
      <c r="AY66" s="31">
        <v>0</v>
      </c>
      <c r="AZ66" s="31">
        <v>51.57780733104334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8.852540760967743</v>
      </c>
      <c r="BG66" s="31">
        <v>0.358937651935484</v>
      </c>
      <c r="BH66" s="31">
        <v>0</v>
      </c>
      <c r="BI66" s="31">
        <v>0</v>
      </c>
      <c r="BJ66" s="31">
        <v>12.49017195751613</v>
      </c>
      <c r="BK66" s="32">
        <f t="shared" si="2"/>
        <v>112.05958626014011</v>
      </c>
    </row>
    <row r="67" spans="1:63" ht="15">
      <c r="A67" s="29"/>
      <c r="B67" s="30" t="s">
        <v>71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0.5899284172903225</v>
      </c>
      <c r="I67" s="31">
        <v>13.01921935483871</v>
      </c>
      <c r="J67" s="31">
        <v>0</v>
      </c>
      <c r="K67" s="31">
        <v>0</v>
      </c>
      <c r="L67" s="31">
        <v>4.169716436548388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0.2424107807419355</v>
      </c>
      <c r="S67" s="31">
        <v>0</v>
      </c>
      <c r="T67" s="31">
        <v>0</v>
      </c>
      <c r="U67" s="31">
        <v>0</v>
      </c>
      <c r="V67" s="31">
        <v>0.6509609677419355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0.04225560745161291</v>
      </c>
      <c r="AC67" s="31">
        <v>0</v>
      </c>
      <c r="AD67" s="31">
        <v>0</v>
      </c>
      <c r="AE67" s="31">
        <v>0</v>
      </c>
      <c r="AF67" s="31">
        <v>0.4166780176451613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2.16529457116129</v>
      </c>
      <c r="AW67" s="31">
        <v>2.0528624516129033</v>
      </c>
      <c r="AX67" s="31">
        <v>0</v>
      </c>
      <c r="AY67" s="31">
        <v>0</v>
      </c>
      <c r="AZ67" s="31">
        <v>11.218032102542358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2.360076199516128</v>
      </c>
      <c r="BG67" s="31">
        <v>0.4892517648709677</v>
      </c>
      <c r="BH67" s="31">
        <v>0</v>
      </c>
      <c r="BI67" s="31">
        <v>0</v>
      </c>
      <c r="BJ67" s="31">
        <v>2.917735251032258</v>
      </c>
      <c r="BK67" s="32">
        <f t="shared" si="2"/>
        <v>40.33442192299396</v>
      </c>
    </row>
    <row r="68" spans="1:63" ht="15">
      <c r="A68" s="29"/>
      <c r="B68" s="30" t="s">
        <v>72</v>
      </c>
      <c r="C68" s="31">
        <v>0</v>
      </c>
      <c r="D68" s="31">
        <v>8.584248592612902</v>
      </c>
      <c r="E68" s="31">
        <v>0</v>
      </c>
      <c r="F68" s="31">
        <v>0</v>
      </c>
      <c r="G68" s="31">
        <v>0</v>
      </c>
      <c r="H68" s="31">
        <v>0.5531818368709677</v>
      </c>
      <c r="I68" s="31">
        <v>7.321278820290321</v>
      </c>
      <c r="J68" s="31">
        <v>0</v>
      </c>
      <c r="K68" s="31">
        <v>0</v>
      </c>
      <c r="L68" s="31">
        <v>7.5884683379677424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0.4920777262580645</v>
      </c>
      <c r="S68" s="31">
        <v>0.14408281109677418</v>
      </c>
      <c r="T68" s="31">
        <v>0</v>
      </c>
      <c r="U68" s="31">
        <v>0</v>
      </c>
      <c r="V68" s="31">
        <v>0.9006020254516129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1.9507124491290324</v>
      </c>
      <c r="AW68" s="31">
        <v>2.5631406451612904</v>
      </c>
      <c r="AX68" s="31">
        <v>0</v>
      </c>
      <c r="AY68" s="31">
        <v>0</v>
      </c>
      <c r="AZ68" s="31">
        <v>13.79749926695725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4.518459076322583</v>
      </c>
      <c r="BG68" s="31">
        <v>0.404355753483871</v>
      </c>
      <c r="BH68" s="31">
        <v>0</v>
      </c>
      <c r="BI68" s="31">
        <v>0</v>
      </c>
      <c r="BJ68" s="31">
        <v>5.750740084064515</v>
      </c>
      <c r="BK68" s="32">
        <f t="shared" si="2"/>
        <v>54.56884742566693</v>
      </c>
    </row>
    <row r="69" spans="1:63" ht="15">
      <c r="A69" s="29"/>
      <c r="B69" s="30" t="s">
        <v>73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0.6909083745161291</v>
      </c>
      <c r="I69" s="31">
        <v>32.50939516129032</v>
      </c>
      <c r="J69" s="31">
        <v>0</v>
      </c>
      <c r="K69" s="31">
        <v>0</v>
      </c>
      <c r="L69" s="31">
        <v>4.3664901797741935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0.4283877016774194</v>
      </c>
      <c r="S69" s="31">
        <v>2.6007516129032258</v>
      </c>
      <c r="T69" s="31">
        <v>0</v>
      </c>
      <c r="U69" s="31">
        <v>0</v>
      </c>
      <c r="V69" s="31">
        <v>0.4846822251935483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0.006391198387096775</v>
      </c>
      <c r="AC69" s="31">
        <v>0</v>
      </c>
      <c r="AD69" s="31">
        <v>0</v>
      </c>
      <c r="AE69" s="31">
        <v>0</v>
      </c>
      <c r="AF69" s="31">
        <v>1.1909254847096773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3.6493751245161303</v>
      </c>
      <c r="AW69" s="31">
        <v>8.24464591935484</v>
      </c>
      <c r="AX69" s="31">
        <v>0</v>
      </c>
      <c r="AY69" s="31">
        <v>0</v>
      </c>
      <c r="AZ69" s="31">
        <v>15.945756917705953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4.111401752096776</v>
      </c>
      <c r="BG69" s="31">
        <v>0.6259171787096776</v>
      </c>
      <c r="BH69" s="31">
        <v>0</v>
      </c>
      <c r="BI69" s="31">
        <v>0</v>
      </c>
      <c r="BJ69" s="31">
        <v>14.27024045067742</v>
      </c>
      <c r="BK69" s="32">
        <f t="shared" si="2"/>
        <v>89.12526928151243</v>
      </c>
    </row>
    <row r="70" spans="1:63" ht="15">
      <c r="A70" s="29"/>
      <c r="B70" s="30" t="s">
        <v>74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0.7119619019354838</v>
      </c>
      <c r="I70" s="31">
        <v>7.796098064516128</v>
      </c>
      <c r="J70" s="31">
        <v>0</v>
      </c>
      <c r="K70" s="31">
        <v>0</v>
      </c>
      <c r="L70" s="31">
        <v>1.3127506073548387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0.3734917688387097</v>
      </c>
      <c r="S70" s="31">
        <v>2.5986993548387094</v>
      </c>
      <c r="T70" s="31">
        <v>0</v>
      </c>
      <c r="U70" s="31">
        <v>0</v>
      </c>
      <c r="V70" s="31">
        <v>0.7666163096774193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0.08208813554838709</v>
      </c>
      <c r="AC70" s="31">
        <v>0</v>
      </c>
      <c r="AD70" s="31">
        <v>0</v>
      </c>
      <c r="AE70" s="31">
        <v>0</v>
      </c>
      <c r="AF70" s="31">
        <v>0.2810504967741936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2.645116072161289</v>
      </c>
      <c r="AW70" s="31">
        <v>9.01038804116129</v>
      </c>
      <c r="AX70" s="31">
        <v>0</v>
      </c>
      <c r="AY70" s="31">
        <v>0</v>
      </c>
      <c r="AZ70" s="31">
        <v>27.085903798874618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3.084712769451612</v>
      </c>
      <c r="BG70" s="31">
        <v>1.0053533969354838</v>
      </c>
      <c r="BH70" s="31">
        <v>0</v>
      </c>
      <c r="BI70" s="31">
        <v>0</v>
      </c>
      <c r="BJ70" s="31">
        <v>2.990659602161291</v>
      </c>
      <c r="BK70" s="32">
        <f t="shared" si="2"/>
        <v>59.74489032022946</v>
      </c>
    </row>
    <row r="71" spans="1:63" ht="15">
      <c r="A71" s="29"/>
      <c r="B71" s="30" t="s">
        <v>75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0.17580729793548389</v>
      </c>
      <c r="I71" s="31">
        <v>6.4855451612903225</v>
      </c>
      <c r="J71" s="31">
        <v>0</v>
      </c>
      <c r="K71" s="31">
        <v>0</v>
      </c>
      <c r="L71" s="31">
        <v>2.054405994580645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0.26416902590322583</v>
      </c>
      <c r="S71" s="31">
        <v>1.4657332064516129</v>
      </c>
      <c r="T71" s="31">
        <v>0</v>
      </c>
      <c r="U71" s="31">
        <v>0</v>
      </c>
      <c r="V71" s="31">
        <v>0.765942883548387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0.05101868387096774</v>
      </c>
      <c r="AC71" s="31">
        <v>0</v>
      </c>
      <c r="AD71" s="31">
        <v>0</v>
      </c>
      <c r="AE71" s="31">
        <v>0</v>
      </c>
      <c r="AF71" s="31">
        <v>0.20407473548387095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2.012971532548387</v>
      </c>
      <c r="AW71" s="31">
        <v>4.331813509677419</v>
      </c>
      <c r="AX71" s="31">
        <v>0</v>
      </c>
      <c r="AY71" s="31">
        <v>0</v>
      </c>
      <c r="AZ71" s="31">
        <v>9.263950710145226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1.2371693289354844</v>
      </c>
      <c r="BG71" s="31">
        <v>2.0917660387096775</v>
      </c>
      <c r="BH71" s="31">
        <v>0</v>
      </c>
      <c r="BI71" s="31">
        <v>0</v>
      </c>
      <c r="BJ71" s="31">
        <v>3.184045371612904</v>
      </c>
      <c r="BK71" s="32">
        <f t="shared" si="2"/>
        <v>33.58841348069362</v>
      </c>
    </row>
    <row r="72" spans="1:63" ht="15">
      <c r="A72" s="29"/>
      <c r="B72" s="30" t="s">
        <v>76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0.49913699445161297</v>
      </c>
      <c r="I72" s="31">
        <v>0</v>
      </c>
      <c r="J72" s="31">
        <v>0</v>
      </c>
      <c r="K72" s="31">
        <v>0</v>
      </c>
      <c r="L72" s="31">
        <v>4.133220403870968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0.39472881051612896</v>
      </c>
      <c r="S72" s="31">
        <v>1.2964932258064517</v>
      </c>
      <c r="T72" s="31">
        <v>0</v>
      </c>
      <c r="U72" s="31">
        <v>0</v>
      </c>
      <c r="V72" s="31">
        <v>1.4972063319354838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0.03116731516129033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2.2581066881290326</v>
      </c>
      <c r="AW72" s="31">
        <v>6.304856249032258</v>
      </c>
      <c r="AX72" s="31">
        <v>0</v>
      </c>
      <c r="AY72" s="31">
        <v>0</v>
      </c>
      <c r="AZ72" s="31">
        <v>9.875721674628037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3.5008630436451633</v>
      </c>
      <c r="BG72" s="31">
        <v>0</v>
      </c>
      <c r="BH72" s="31">
        <v>0</v>
      </c>
      <c r="BI72" s="31">
        <v>0</v>
      </c>
      <c r="BJ72" s="31">
        <v>4.214692653580645</v>
      </c>
      <c r="BK72" s="32">
        <f t="shared" si="2"/>
        <v>34.006193390757076</v>
      </c>
    </row>
    <row r="73" spans="1:63" ht="15">
      <c r="A73" s="29"/>
      <c r="B73" s="30" t="s">
        <v>77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0.46512099603225815</v>
      </c>
      <c r="I73" s="31">
        <v>3.7524115420645163</v>
      </c>
      <c r="J73" s="31">
        <v>0</v>
      </c>
      <c r="K73" s="31">
        <v>0</v>
      </c>
      <c r="L73" s="31">
        <v>2.463416539774194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0.4512982902258065</v>
      </c>
      <c r="S73" s="31">
        <v>0.06444814516129033</v>
      </c>
      <c r="T73" s="31">
        <v>3.866888709677419</v>
      </c>
      <c r="U73" s="31">
        <v>0</v>
      </c>
      <c r="V73" s="31">
        <v>1.8123102803870967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0.03803617741935484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2.172010380290322</v>
      </c>
      <c r="AW73" s="31">
        <v>0.6103538603225808</v>
      </c>
      <c r="AX73" s="31">
        <v>1.2678725806451614</v>
      </c>
      <c r="AY73" s="31">
        <v>0</v>
      </c>
      <c r="AZ73" s="31">
        <v>19.992365357657757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2.840388599258064</v>
      </c>
      <c r="BG73" s="31">
        <v>0.0887510806451613</v>
      </c>
      <c r="BH73" s="31">
        <v>0</v>
      </c>
      <c r="BI73" s="31">
        <v>0</v>
      </c>
      <c r="BJ73" s="31">
        <v>3.264647619451613</v>
      </c>
      <c r="BK73" s="32">
        <f t="shared" si="2"/>
        <v>43.150320159012594</v>
      </c>
    </row>
    <row r="74" spans="1:63" ht="15">
      <c r="A74" s="29"/>
      <c r="B74" s="30" t="s">
        <v>78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0.35636676400000006</v>
      </c>
      <c r="I74" s="31">
        <v>0</v>
      </c>
      <c r="J74" s="31">
        <v>0</v>
      </c>
      <c r="K74" s="31">
        <v>0</v>
      </c>
      <c r="L74" s="31">
        <v>2.7034760211935485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0.36812288719354846</v>
      </c>
      <c r="S74" s="31">
        <v>0</v>
      </c>
      <c r="T74" s="31">
        <v>5.124436129032258</v>
      </c>
      <c r="U74" s="31">
        <v>0</v>
      </c>
      <c r="V74" s="31">
        <v>0.44474925445161295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0.31567758270967744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2.9028836759677406</v>
      </c>
      <c r="AW74" s="31">
        <v>7.147166773064517</v>
      </c>
      <c r="AX74" s="31">
        <v>0</v>
      </c>
      <c r="AY74" s="31">
        <v>0</v>
      </c>
      <c r="AZ74" s="31">
        <v>11.522103336936059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2.9411229322258072</v>
      </c>
      <c r="BG74" s="31">
        <v>0.18906261290322582</v>
      </c>
      <c r="BH74" s="31">
        <v>0</v>
      </c>
      <c r="BI74" s="31">
        <v>0</v>
      </c>
      <c r="BJ74" s="31">
        <v>4.180508193032258</v>
      </c>
      <c r="BK74" s="32">
        <f t="shared" si="2"/>
        <v>38.19567616271026</v>
      </c>
    </row>
    <row r="75" spans="1:63" ht="15">
      <c r="A75" s="29"/>
      <c r="B75" s="30" t="s">
        <v>79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0.33941881277419356</v>
      </c>
      <c r="I75" s="31">
        <v>6.379329032258064</v>
      </c>
      <c r="J75" s="31">
        <v>0</v>
      </c>
      <c r="K75" s="31">
        <v>0</v>
      </c>
      <c r="L75" s="31">
        <v>1.8002466529032257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0.15405388222580646</v>
      </c>
      <c r="S75" s="31">
        <v>0.20560089074193552</v>
      </c>
      <c r="T75" s="31">
        <v>0</v>
      </c>
      <c r="U75" s="31">
        <v>0</v>
      </c>
      <c r="V75" s="31">
        <v>0.6379329032258064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2.2294403825806453</v>
      </c>
      <c r="AW75" s="31">
        <v>1.9461295</v>
      </c>
      <c r="AX75" s="31">
        <v>0</v>
      </c>
      <c r="AY75" s="31">
        <v>0</v>
      </c>
      <c r="AZ75" s="31">
        <v>21.10636568644958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1.6763776123548395</v>
      </c>
      <c r="BG75" s="31">
        <v>0</v>
      </c>
      <c r="BH75" s="31">
        <v>0</v>
      </c>
      <c r="BI75" s="31">
        <v>0</v>
      </c>
      <c r="BJ75" s="31">
        <v>7.668676936774194</v>
      </c>
      <c r="BK75" s="32">
        <f t="shared" si="2"/>
        <v>44.14357229228828</v>
      </c>
    </row>
    <row r="76" spans="1:63" ht="15">
      <c r="A76" s="29"/>
      <c r="B76" s="30" t="s">
        <v>80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0.05377961451612903</v>
      </c>
      <c r="I76" s="31">
        <v>363.950414516129</v>
      </c>
      <c r="J76" s="31">
        <v>0</v>
      </c>
      <c r="K76" s="31">
        <v>0</v>
      </c>
      <c r="L76" s="31">
        <v>9.380790666935484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0.00062534435483871</v>
      </c>
      <c r="S76" s="31">
        <v>93.80165322580645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0.11524066051612905</v>
      </c>
      <c r="AW76" s="31">
        <v>2.491347741935484</v>
      </c>
      <c r="AX76" s="31">
        <v>0</v>
      </c>
      <c r="AY76" s="31">
        <v>0</v>
      </c>
      <c r="AZ76" s="31">
        <v>0.062283693586472184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0.03609962877419355</v>
      </c>
      <c r="BG76" s="31">
        <v>0</v>
      </c>
      <c r="BH76" s="31">
        <v>0</v>
      </c>
      <c r="BI76" s="31">
        <v>0</v>
      </c>
      <c r="BJ76" s="31">
        <v>0.062283693548387094</v>
      </c>
      <c r="BK76" s="32">
        <f t="shared" si="2"/>
        <v>469.9545187861026</v>
      </c>
    </row>
    <row r="77" spans="1:63" ht="15">
      <c r="A77" s="29"/>
      <c r="B77" s="30" t="s">
        <v>81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0.2069188837741936</v>
      </c>
      <c r="I77" s="31">
        <v>12.725187096774194</v>
      </c>
      <c r="J77" s="31">
        <v>0</v>
      </c>
      <c r="K77" s="31">
        <v>0</v>
      </c>
      <c r="L77" s="31">
        <v>3.0056891922580644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0.07143240029032258</v>
      </c>
      <c r="S77" s="31">
        <v>0</v>
      </c>
      <c r="T77" s="31">
        <v>0</v>
      </c>
      <c r="U77" s="31">
        <v>0</v>
      </c>
      <c r="V77" s="31">
        <v>0.23668848000000003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0.8471384405483872</v>
      </c>
      <c r="AW77" s="31">
        <v>5.097250932258064</v>
      </c>
      <c r="AX77" s="31">
        <v>0</v>
      </c>
      <c r="AY77" s="31">
        <v>0</v>
      </c>
      <c r="AZ77" s="31">
        <v>5.011825014869027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0.6090078513225806</v>
      </c>
      <c r="BG77" s="31">
        <v>0</v>
      </c>
      <c r="BH77" s="31">
        <v>0</v>
      </c>
      <c r="BI77" s="31">
        <v>0</v>
      </c>
      <c r="BJ77" s="31">
        <v>0.7076036306451612</v>
      </c>
      <c r="BK77" s="32">
        <f t="shared" si="2"/>
        <v>28.51874192273999</v>
      </c>
    </row>
    <row r="78" spans="1:63" ht="15">
      <c r="A78" s="29"/>
      <c r="B78" s="30" t="s">
        <v>82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0.0074209938064516145</v>
      </c>
      <c r="I78" s="31">
        <v>193.3763</v>
      </c>
      <c r="J78" s="31">
        <v>0</v>
      </c>
      <c r="K78" s="31">
        <v>0</v>
      </c>
      <c r="L78" s="31">
        <v>0.6867977622580645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0.0031189725806451615</v>
      </c>
      <c r="S78" s="31">
        <v>0</v>
      </c>
      <c r="T78" s="31">
        <v>0</v>
      </c>
      <c r="U78" s="31">
        <v>0</v>
      </c>
      <c r="V78" s="31">
        <v>0.0006237945161290323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0.0703324198064516</v>
      </c>
      <c r="AW78" s="31">
        <v>0</v>
      </c>
      <c r="AX78" s="31">
        <v>0</v>
      </c>
      <c r="AY78" s="31">
        <v>0</v>
      </c>
      <c r="AZ78" s="31">
        <v>0.02485244515358804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0.009941295806451613</v>
      </c>
      <c r="BG78" s="31">
        <v>57.16062387096775</v>
      </c>
      <c r="BH78" s="31">
        <v>0</v>
      </c>
      <c r="BI78" s="31">
        <v>0</v>
      </c>
      <c r="BJ78" s="31">
        <v>0</v>
      </c>
      <c r="BK78" s="32">
        <f t="shared" si="2"/>
        <v>251.34001155489548</v>
      </c>
    </row>
    <row r="79" spans="1:63" ht="15">
      <c r="A79" s="29"/>
      <c r="B79" s="30" t="s">
        <v>83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0.5424281821612903</v>
      </c>
      <c r="I79" s="31">
        <v>0</v>
      </c>
      <c r="J79" s="31">
        <v>0</v>
      </c>
      <c r="K79" s="31">
        <v>0</v>
      </c>
      <c r="L79" s="31">
        <v>2.85218164816129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0.1331519491612903</v>
      </c>
      <c r="S79" s="31">
        <v>0</v>
      </c>
      <c r="T79" s="31">
        <v>0</v>
      </c>
      <c r="U79" s="31">
        <v>0</v>
      </c>
      <c r="V79" s="31">
        <v>0.38579489354838714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0.18677491935483873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2.082417789451613</v>
      </c>
      <c r="AW79" s="31">
        <v>10.746767374838711</v>
      </c>
      <c r="AX79" s="31">
        <v>0</v>
      </c>
      <c r="AY79" s="31">
        <v>0</v>
      </c>
      <c r="AZ79" s="31">
        <v>15.446598970969196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0.7100052400645163</v>
      </c>
      <c r="BG79" s="31">
        <v>0.4109048225806452</v>
      </c>
      <c r="BH79" s="31">
        <v>0</v>
      </c>
      <c r="BI79" s="31">
        <v>0</v>
      </c>
      <c r="BJ79" s="31">
        <v>3.586059774064516</v>
      </c>
      <c r="BK79" s="32">
        <f t="shared" si="2"/>
        <v>37.0830855643563</v>
      </c>
    </row>
    <row r="80" spans="1:63" ht="15">
      <c r="A80" s="29"/>
      <c r="B80" s="30" t="s">
        <v>84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0.34490933877419344</v>
      </c>
      <c r="I80" s="31">
        <v>0</v>
      </c>
      <c r="J80" s="31">
        <v>0</v>
      </c>
      <c r="K80" s="31">
        <v>0</v>
      </c>
      <c r="L80" s="31">
        <v>4.837365094612903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0.10835926845161292</v>
      </c>
      <c r="S80" s="31">
        <v>0</v>
      </c>
      <c r="T80" s="31">
        <v>0</v>
      </c>
      <c r="U80" s="31">
        <v>0</v>
      </c>
      <c r="V80" s="31">
        <v>0.35540264516129033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1.5896437751935486</v>
      </c>
      <c r="AW80" s="31">
        <v>2.293159248387097</v>
      </c>
      <c r="AX80" s="31">
        <v>0</v>
      </c>
      <c r="AY80" s="31">
        <v>0</v>
      </c>
      <c r="AZ80" s="31">
        <v>13.159682893392153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1.0407922937096772</v>
      </c>
      <c r="BG80" s="31">
        <v>0.5248647870967742</v>
      </c>
      <c r="BH80" s="31">
        <v>0</v>
      </c>
      <c r="BI80" s="31">
        <v>0</v>
      </c>
      <c r="BJ80" s="31">
        <v>1.4728474478709677</v>
      </c>
      <c r="BK80" s="32">
        <f t="shared" si="2"/>
        <v>25.72702679265022</v>
      </c>
    </row>
    <row r="81" spans="1:63" ht="15">
      <c r="A81" s="29"/>
      <c r="B81" s="30" t="s">
        <v>85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0.3696564022903226</v>
      </c>
      <c r="I81" s="31">
        <v>5.075321290322581</v>
      </c>
      <c r="J81" s="31">
        <v>0</v>
      </c>
      <c r="K81" s="31">
        <v>0</v>
      </c>
      <c r="L81" s="31">
        <v>0.6114227251290324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0.05113984545161291</v>
      </c>
      <c r="S81" s="31">
        <v>0</v>
      </c>
      <c r="T81" s="31">
        <v>0</v>
      </c>
      <c r="U81" s="31">
        <v>0</v>
      </c>
      <c r="V81" s="31">
        <v>1.0543979980645164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0.7797754015806451</v>
      </c>
      <c r="AW81" s="31">
        <v>4.53586311116129</v>
      </c>
      <c r="AX81" s="31">
        <v>0</v>
      </c>
      <c r="AY81" s="31">
        <v>0</v>
      </c>
      <c r="AZ81" s="31">
        <v>10.855185166409274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0.812229031</v>
      </c>
      <c r="BG81" s="31">
        <v>0.05622506129032258</v>
      </c>
      <c r="BH81" s="31">
        <v>0</v>
      </c>
      <c r="BI81" s="31">
        <v>0</v>
      </c>
      <c r="BJ81" s="31">
        <v>1.7594331369354839</v>
      </c>
      <c r="BK81" s="32">
        <f t="shared" si="2"/>
        <v>25.960649169635083</v>
      </c>
    </row>
    <row r="82" spans="1:63" ht="15">
      <c r="A82" s="29"/>
      <c r="B82" s="30" t="s">
        <v>86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0.36164863680645165</v>
      </c>
      <c r="I82" s="31">
        <v>0.12651332258064515</v>
      </c>
      <c r="J82" s="31">
        <v>0</v>
      </c>
      <c r="K82" s="31">
        <v>0</v>
      </c>
      <c r="L82" s="31">
        <v>7.88835907148387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0.03606946348387097</v>
      </c>
      <c r="S82" s="31">
        <v>0</v>
      </c>
      <c r="T82" s="31">
        <v>0</v>
      </c>
      <c r="U82" s="31">
        <v>0</v>
      </c>
      <c r="V82" s="31">
        <v>0.0012651332258064515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0.7871553946774194</v>
      </c>
      <c r="AW82" s="31">
        <v>0.2616356806451613</v>
      </c>
      <c r="AX82" s="31">
        <v>0</v>
      </c>
      <c r="AY82" s="31">
        <v>0</v>
      </c>
      <c r="AZ82" s="31">
        <v>17.689910117561702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0.3693159079032258</v>
      </c>
      <c r="BG82" s="31">
        <v>0.24917683870967744</v>
      </c>
      <c r="BH82" s="31">
        <v>0</v>
      </c>
      <c r="BI82" s="31">
        <v>0</v>
      </c>
      <c r="BJ82" s="31">
        <v>0.8320643853225808</v>
      </c>
      <c r="BK82" s="32">
        <f t="shared" si="2"/>
        <v>28.60311395240041</v>
      </c>
    </row>
    <row r="83" spans="1:63" ht="15">
      <c r="A83" s="29"/>
      <c r="B83" s="30" t="s">
        <v>87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0.26903720164516126</v>
      </c>
      <c r="I83" s="31">
        <v>7.542565161290323</v>
      </c>
      <c r="J83" s="31">
        <v>0</v>
      </c>
      <c r="K83" s="31">
        <v>0</v>
      </c>
      <c r="L83" s="31">
        <v>1.905626322548387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0.15261199945161288</v>
      </c>
      <c r="S83" s="31">
        <v>0</v>
      </c>
      <c r="T83" s="31">
        <v>0</v>
      </c>
      <c r="U83" s="31">
        <v>0</v>
      </c>
      <c r="V83" s="31">
        <v>0.3771282580645161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2.0290484811612903</v>
      </c>
      <c r="AW83" s="31">
        <v>1.5820334817741935</v>
      </c>
      <c r="AX83" s="31">
        <v>0</v>
      </c>
      <c r="AY83" s="31">
        <v>0</v>
      </c>
      <c r="AZ83" s="31">
        <v>9.702479669755885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0.7650136254516128</v>
      </c>
      <c r="BG83" s="31">
        <v>0.07447842580645161</v>
      </c>
      <c r="BH83" s="31">
        <v>0</v>
      </c>
      <c r="BI83" s="31">
        <v>0</v>
      </c>
      <c r="BJ83" s="31">
        <v>1.9647523761290322</v>
      </c>
      <c r="BK83" s="32">
        <f t="shared" si="2"/>
        <v>26.36477500307846</v>
      </c>
    </row>
    <row r="84" spans="1:63" ht="15">
      <c r="A84" s="29"/>
      <c r="B84" s="30" t="s">
        <v>88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0.6358975089032258</v>
      </c>
      <c r="I84" s="31">
        <v>0.12515512903225806</v>
      </c>
      <c r="J84" s="31">
        <v>1.2515512903225805</v>
      </c>
      <c r="K84" s="31">
        <v>0</v>
      </c>
      <c r="L84" s="31">
        <v>4.057990479838709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0.2133524018064516</v>
      </c>
      <c r="S84" s="31">
        <v>0.6257756451612903</v>
      </c>
      <c r="T84" s="31">
        <v>6.282787477419355</v>
      </c>
      <c r="U84" s="31">
        <v>0</v>
      </c>
      <c r="V84" s="31">
        <v>0.4881050032258064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1.046375023903226</v>
      </c>
      <c r="AW84" s="31">
        <v>0.6737810536451614</v>
      </c>
      <c r="AX84" s="31">
        <v>0</v>
      </c>
      <c r="AY84" s="31">
        <v>0</v>
      </c>
      <c r="AZ84" s="31">
        <v>9.383902893784619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1.5528721143225819</v>
      </c>
      <c r="BG84" s="31">
        <v>0.06180343548387097</v>
      </c>
      <c r="BH84" s="31">
        <v>0</v>
      </c>
      <c r="BI84" s="31">
        <v>0</v>
      </c>
      <c r="BJ84" s="31">
        <v>2.172309549967742</v>
      </c>
      <c r="BK84" s="32">
        <f t="shared" si="2"/>
        <v>28.571659006816876</v>
      </c>
    </row>
    <row r="85" spans="1:63" ht="15">
      <c r="A85" s="29"/>
      <c r="B85" s="30" t="s">
        <v>89</v>
      </c>
      <c r="C85" s="31">
        <v>0</v>
      </c>
      <c r="D85" s="31">
        <v>6.236721125806452</v>
      </c>
      <c r="E85" s="31">
        <v>0</v>
      </c>
      <c r="F85" s="31">
        <v>0</v>
      </c>
      <c r="G85" s="31">
        <v>0</v>
      </c>
      <c r="H85" s="31">
        <v>0.20192414261290326</v>
      </c>
      <c r="I85" s="31">
        <v>16.18310870967742</v>
      </c>
      <c r="J85" s="31">
        <v>0.6224272580645162</v>
      </c>
      <c r="K85" s="31">
        <v>0</v>
      </c>
      <c r="L85" s="31">
        <v>1.0897456434193549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0.18568252958064516</v>
      </c>
      <c r="S85" s="31">
        <v>0.6348758032258065</v>
      </c>
      <c r="T85" s="31">
        <v>0</v>
      </c>
      <c r="U85" s="31">
        <v>0</v>
      </c>
      <c r="V85" s="31">
        <v>0.14564797838709678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0.05682836387096773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0.863248597903226</v>
      </c>
      <c r="AW85" s="31">
        <v>14.608134696774194</v>
      </c>
      <c r="AX85" s="31">
        <v>0</v>
      </c>
      <c r="AY85" s="31">
        <v>0</v>
      </c>
      <c r="AZ85" s="31">
        <v>7.496024469339585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0.9945680151935479</v>
      </c>
      <c r="BG85" s="31">
        <v>0.061482048387096776</v>
      </c>
      <c r="BH85" s="31">
        <v>0</v>
      </c>
      <c r="BI85" s="31">
        <v>0</v>
      </c>
      <c r="BJ85" s="31">
        <v>1.2566224849999998</v>
      </c>
      <c r="BK85" s="32">
        <f t="shared" si="2"/>
        <v>50.63704186724282</v>
      </c>
    </row>
    <row r="86" spans="1:63" ht="15">
      <c r="A86" s="29"/>
      <c r="B86" s="30" t="s">
        <v>90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0.20457532903225809</v>
      </c>
      <c r="I86" s="31">
        <v>6.459872635935483</v>
      </c>
      <c r="J86" s="31">
        <v>0.24869870967741933</v>
      </c>
      <c r="K86" s="31">
        <v>0</v>
      </c>
      <c r="L86" s="31">
        <v>0.7384766222258065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0.20735040464516133</v>
      </c>
      <c r="S86" s="31">
        <v>0</v>
      </c>
      <c r="T86" s="31">
        <v>0</v>
      </c>
      <c r="U86" s="31">
        <v>0</v>
      </c>
      <c r="V86" s="31">
        <v>0.24123774838709677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1.0295890501290323</v>
      </c>
      <c r="AW86" s="31">
        <v>1.3120362774193548</v>
      </c>
      <c r="AX86" s="31">
        <v>0</v>
      </c>
      <c r="AY86" s="31">
        <v>0</v>
      </c>
      <c r="AZ86" s="31">
        <v>16.05563394337275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0.8950437597096775</v>
      </c>
      <c r="BG86" s="31">
        <v>0.2579846612903226</v>
      </c>
      <c r="BH86" s="31">
        <v>0</v>
      </c>
      <c r="BI86" s="31">
        <v>0</v>
      </c>
      <c r="BJ86" s="31">
        <v>0.5160921724193549</v>
      </c>
      <c r="BK86" s="32">
        <f t="shared" si="2"/>
        <v>28.166591314243718</v>
      </c>
    </row>
    <row r="87" spans="1:63" ht="15">
      <c r="A87" s="29"/>
      <c r="B87" s="30" t="s">
        <v>91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0.26694223925806454</v>
      </c>
      <c r="I87" s="31">
        <v>8.08827002419355</v>
      </c>
      <c r="J87" s="31">
        <v>1.2395816129032258</v>
      </c>
      <c r="K87" s="31">
        <v>0</v>
      </c>
      <c r="L87" s="31">
        <v>0.061979080645161284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0.12321587241935485</v>
      </c>
      <c r="S87" s="31">
        <v>0</v>
      </c>
      <c r="T87" s="31">
        <v>0</v>
      </c>
      <c r="U87" s="31">
        <v>0</v>
      </c>
      <c r="V87" s="31">
        <v>1.3233128419032258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0.12247838709677418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0.7558918665483869</v>
      </c>
      <c r="AW87" s="31">
        <v>0</v>
      </c>
      <c r="AX87" s="31">
        <v>0</v>
      </c>
      <c r="AY87" s="31">
        <v>0</v>
      </c>
      <c r="AZ87" s="31">
        <v>17.25461454288249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0.829777455548387</v>
      </c>
      <c r="BG87" s="31">
        <v>0</v>
      </c>
      <c r="BH87" s="31">
        <v>0</v>
      </c>
      <c r="BI87" s="31">
        <v>0</v>
      </c>
      <c r="BJ87" s="31">
        <v>0.23576177051612904</v>
      </c>
      <c r="BK87" s="32">
        <f t="shared" si="2"/>
        <v>30.301825693914747</v>
      </c>
    </row>
    <row r="88" spans="1:63" ht="15">
      <c r="A88" s="29"/>
      <c r="B88" s="30" t="s">
        <v>92</v>
      </c>
      <c r="C88" s="31">
        <v>0</v>
      </c>
      <c r="D88" s="31">
        <v>0.3710193870967742</v>
      </c>
      <c r="E88" s="31">
        <v>0</v>
      </c>
      <c r="F88" s="31">
        <v>0</v>
      </c>
      <c r="G88" s="31">
        <v>0</v>
      </c>
      <c r="H88" s="31">
        <v>0.19838699396774195</v>
      </c>
      <c r="I88" s="31">
        <v>13.851390451612904</v>
      </c>
      <c r="J88" s="31">
        <v>0.9275484677419354</v>
      </c>
      <c r="K88" s="31">
        <v>0</v>
      </c>
      <c r="L88" s="31">
        <v>0.41554171354838715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0.2349151966451613</v>
      </c>
      <c r="S88" s="31">
        <v>0.024734625806451613</v>
      </c>
      <c r="T88" s="31">
        <v>0</v>
      </c>
      <c r="U88" s="31">
        <v>0</v>
      </c>
      <c r="V88" s="31">
        <v>3.3305173648387094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0.9590546993225806</v>
      </c>
      <c r="AW88" s="31">
        <v>0.7332818709677419</v>
      </c>
      <c r="AX88" s="31">
        <v>0</v>
      </c>
      <c r="AY88" s="31">
        <v>0</v>
      </c>
      <c r="AZ88" s="31">
        <v>4.323186034107655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1.0386265129032266</v>
      </c>
      <c r="BG88" s="31">
        <v>0</v>
      </c>
      <c r="BH88" s="31">
        <v>0</v>
      </c>
      <c r="BI88" s="31">
        <v>0</v>
      </c>
      <c r="BJ88" s="31">
        <v>1.3345546730645161</v>
      </c>
      <c r="BK88" s="32">
        <f t="shared" si="2"/>
        <v>27.74275799162379</v>
      </c>
    </row>
    <row r="89" spans="1:63" ht="15">
      <c r="A89" s="29"/>
      <c r="B89" s="30" t="s">
        <v>93</v>
      </c>
      <c r="C89" s="31">
        <v>0</v>
      </c>
      <c r="D89" s="31">
        <v>6.1602887096774195</v>
      </c>
      <c r="E89" s="31">
        <v>0</v>
      </c>
      <c r="F89" s="31">
        <v>0</v>
      </c>
      <c r="G89" s="31">
        <v>0</v>
      </c>
      <c r="H89" s="31">
        <v>0.08990340496774192</v>
      </c>
      <c r="I89" s="31">
        <v>8.06997820967742</v>
      </c>
      <c r="J89" s="31">
        <v>0</v>
      </c>
      <c r="K89" s="31">
        <v>0</v>
      </c>
      <c r="L89" s="31">
        <v>3.29021019983871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0.308399219483871</v>
      </c>
      <c r="S89" s="31">
        <v>0</v>
      </c>
      <c r="T89" s="31">
        <v>0.02464115483870968</v>
      </c>
      <c r="U89" s="31">
        <v>0</v>
      </c>
      <c r="V89" s="31">
        <v>0.5099543755806452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0.12176354838709677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0.9485446593870965</v>
      </c>
      <c r="AW89" s="31">
        <v>4.888806467741936</v>
      </c>
      <c r="AX89" s="31">
        <v>0.6088177419354839</v>
      </c>
      <c r="AY89" s="31">
        <v>0</v>
      </c>
      <c r="AZ89" s="31">
        <v>5.474709010645197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1.4079400838709675</v>
      </c>
      <c r="BG89" s="31">
        <v>0.32352038687096774</v>
      </c>
      <c r="BH89" s="31">
        <v>0</v>
      </c>
      <c r="BI89" s="31">
        <v>0</v>
      </c>
      <c r="BJ89" s="31">
        <v>0.531010775935484</v>
      </c>
      <c r="BK89" s="32">
        <f t="shared" si="2"/>
        <v>32.75848794883875</v>
      </c>
    </row>
    <row r="90" spans="1:63" ht="15">
      <c r="A90" s="29"/>
      <c r="B90" s="30" t="s">
        <v>94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0.1723825319354839</v>
      </c>
      <c r="I90" s="31">
        <v>6.36772484516129</v>
      </c>
      <c r="J90" s="31">
        <v>0</v>
      </c>
      <c r="K90" s="31">
        <v>0</v>
      </c>
      <c r="L90" s="31">
        <v>2.76621381683871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0.18775571016129028</v>
      </c>
      <c r="S90" s="31">
        <v>0.3821318241612902</v>
      </c>
      <c r="T90" s="31">
        <v>0</v>
      </c>
      <c r="U90" s="31">
        <v>0</v>
      </c>
      <c r="V90" s="31">
        <v>0.5398456516129032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1.0618725257419352</v>
      </c>
      <c r="AW90" s="31">
        <v>2.764978064516129</v>
      </c>
      <c r="AX90" s="31">
        <v>0</v>
      </c>
      <c r="AY90" s="31">
        <v>0</v>
      </c>
      <c r="AZ90" s="31">
        <v>33.09239742268492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0.9922095103225806</v>
      </c>
      <c r="BG90" s="31">
        <v>2.2932218729354834</v>
      </c>
      <c r="BH90" s="31">
        <v>0</v>
      </c>
      <c r="BI90" s="31">
        <v>0</v>
      </c>
      <c r="BJ90" s="31">
        <v>0.638369387032258</v>
      </c>
      <c r="BK90" s="32">
        <f t="shared" si="2"/>
        <v>51.25910316310427</v>
      </c>
    </row>
    <row r="91" spans="1:63" ht="15">
      <c r="A91" s="29"/>
      <c r="B91" s="30" t="s">
        <v>95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0.00365734064516129</v>
      </c>
      <c r="I91" s="31">
        <v>323.77217618064515</v>
      </c>
      <c r="J91" s="31">
        <v>0</v>
      </c>
      <c r="K91" s="31">
        <v>0</v>
      </c>
      <c r="L91" s="31">
        <v>0.0012191135483870968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0.001034394516129032</v>
      </c>
      <c r="S91" s="31">
        <v>97.52908387096774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0.0937314949049601</v>
      </c>
      <c r="BG91" s="31">
        <v>0</v>
      </c>
      <c r="BH91" s="31">
        <v>0</v>
      </c>
      <c r="BI91" s="31">
        <v>0</v>
      </c>
      <c r="BJ91" s="31">
        <v>0.01822290483870968</v>
      </c>
      <c r="BK91" s="32">
        <f t="shared" si="2"/>
        <v>421.4191253000661</v>
      </c>
    </row>
    <row r="92" spans="1:63" ht="15">
      <c r="A92" s="29"/>
      <c r="B92" s="30" t="s">
        <v>96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0.178420575</v>
      </c>
      <c r="I92" s="31">
        <v>12.442902521290325</v>
      </c>
      <c r="J92" s="31">
        <v>0.36904209677419353</v>
      </c>
      <c r="K92" s="31">
        <v>0</v>
      </c>
      <c r="L92" s="31">
        <v>0.6298318451612903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0.17076178093548386</v>
      </c>
      <c r="S92" s="31">
        <v>0</v>
      </c>
      <c r="T92" s="31">
        <v>0.01320165806451613</v>
      </c>
      <c r="U92" s="31">
        <v>0</v>
      </c>
      <c r="V92" s="31">
        <v>1.962073814516129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0.12159893548387096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0.3770926965806451</v>
      </c>
      <c r="AW92" s="31">
        <v>2.735976048387097</v>
      </c>
      <c r="AX92" s="31">
        <v>0</v>
      </c>
      <c r="AY92" s="31">
        <v>0</v>
      </c>
      <c r="AZ92" s="31">
        <v>6.912579748576684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0.8508779997419346</v>
      </c>
      <c r="BG92" s="31">
        <v>0</v>
      </c>
      <c r="BH92" s="31">
        <v>0</v>
      </c>
      <c r="BI92" s="31">
        <v>0</v>
      </c>
      <c r="BJ92" s="31">
        <v>0.6003533674516127</v>
      </c>
      <c r="BK92" s="32">
        <f t="shared" si="2"/>
        <v>27.364713087963786</v>
      </c>
    </row>
    <row r="93" spans="1:63" ht="15">
      <c r="A93" s="29"/>
      <c r="B93" s="30" t="s">
        <v>97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0.23219386661290317</v>
      </c>
      <c r="I93" s="31">
        <v>13.786199225806453</v>
      </c>
      <c r="J93" s="31">
        <v>0</v>
      </c>
      <c r="K93" s="31">
        <v>0</v>
      </c>
      <c r="L93" s="31">
        <v>0.6228407864516129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0.11461180425806453</v>
      </c>
      <c r="S93" s="31">
        <v>1.2309106451612903</v>
      </c>
      <c r="T93" s="31">
        <v>0</v>
      </c>
      <c r="U93" s="31">
        <v>0</v>
      </c>
      <c r="V93" s="31">
        <v>2.6895397596774195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0.03637534838709677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0.305764306032258</v>
      </c>
      <c r="AW93" s="31">
        <v>5.092548774193548</v>
      </c>
      <c r="AX93" s="31">
        <v>0</v>
      </c>
      <c r="AY93" s="31">
        <v>0</v>
      </c>
      <c r="AZ93" s="31">
        <v>8.450963440484214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0.5255578033548387</v>
      </c>
      <c r="BG93" s="31">
        <v>0</v>
      </c>
      <c r="BH93" s="31">
        <v>0</v>
      </c>
      <c r="BI93" s="31">
        <v>0</v>
      </c>
      <c r="BJ93" s="31">
        <v>0.3116033593225806</v>
      </c>
      <c r="BK93" s="32">
        <f t="shared" si="2"/>
        <v>33.39910911974228</v>
      </c>
    </row>
    <row r="94" spans="1:63" ht="15">
      <c r="A94" s="29"/>
      <c r="B94" s="30" t="s">
        <v>98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0.7102152962258064</v>
      </c>
      <c r="I94" s="31">
        <v>12.05822814703226</v>
      </c>
      <c r="J94" s="31">
        <v>0</v>
      </c>
      <c r="K94" s="31">
        <v>0</v>
      </c>
      <c r="L94" s="31">
        <v>2.364276386580645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0.33215485209677414</v>
      </c>
      <c r="S94" s="31">
        <v>0</v>
      </c>
      <c r="T94" s="31">
        <v>0</v>
      </c>
      <c r="U94" s="31">
        <v>0</v>
      </c>
      <c r="V94" s="31">
        <v>0.7725333952903226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0.06014220967741936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0.0015567955806451612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2.052406331548387</v>
      </c>
      <c r="AW94" s="31">
        <v>7.938771677419354</v>
      </c>
      <c r="AX94" s="31">
        <v>0</v>
      </c>
      <c r="AY94" s="31">
        <v>0</v>
      </c>
      <c r="AZ94" s="31">
        <v>16.023413496037932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2.0495588390645176</v>
      </c>
      <c r="BG94" s="31">
        <v>0.0841990935483871</v>
      </c>
      <c r="BH94" s="31">
        <v>0</v>
      </c>
      <c r="BI94" s="31">
        <v>0</v>
      </c>
      <c r="BJ94" s="31">
        <v>1.4750033994516132</v>
      </c>
      <c r="BK94" s="32">
        <f t="shared" si="2"/>
        <v>45.92245991955406</v>
      </c>
    </row>
    <row r="95" spans="1:63" ht="15">
      <c r="A95" s="29"/>
      <c r="B95" s="30" t="s">
        <v>99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0.19568348561290327</v>
      </c>
      <c r="I95" s="31">
        <v>10.972512845161292</v>
      </c>
      <c r="J95" s="31">
        <v>0</v>
      </c>
      <c r="K95" s="31">
        <v>0</v>
      </c>
      <c r="L95" s="31">
        <v>3.581737724645161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0.21091496483870967</v>
      </c>
      <c r="S95" s="31">
        <v>0</v>
      </c>
      <c r="T95" s="31">
        <v>0</v>
      </c>
      <c r="U95" s="31">
        <v>0</v>
      </c>
      <c r="V95" s="31">
        <v>0.4500919903225806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0.13246977096774193</v>
      </c>
      <c r="AC95" s="31">
        <v>0</v>
      </c>
      <c r="AD95" s="31">
        <v>0</v>
      </c>
      <c r="AE95" s="31">
        <v>0</v>
      </c>
      <c r="AF95" s="31">
        <v>0.06021353225806452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1.3642725276451608</v>
      </c>
      <c r="AW95" s="31">
        <v>2.844607690935484</v>
      </c>
      <c r="AX95" s="31">
        <v>0</v>
      </c>
      <c r="AY95" s="31">
        <v>0</v>
      </c>
      <c r="AZ95" s="31">
        <v>13.622689965791759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1.829542683387097</v>
      </c>
      <c r="BG95" s="31">
        <v>0.3612811935483871</v>
      </c>
      <c r="BH95" s="31">
        <v>0</v>
      </c>
      <c r="BI95" s="31">
        <v>0</v>
      </c>
      <c r="BJ95" s="31">
        <v>2.7367352933870963</v>
      </c>
      <c r="BK95" s="32">
        <f t="shared" si="2"/>
        <v>38.36275366850143</v>
      </c>
    </row>
    <row r="96" spans="1:63" ht="15">
      <c r="A96" s="29"/>
      <c r="B96" s="30" t="s">
        <v>100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0.3755751679677419</v>
      </c>
      <c r="I96" s="31">
        <v>0.024168254709677418</v>
      </c>
      <c r="J96" s="31">
        <v>0</v>
      </c>
      <c r="K96" s="31">
        <v>0</v>
      </c>
      <c r="L96" s="31">
        <v>0.8988940703225805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0.2328841906451613</v>
      </c>
      <c r="S96" s="31">
        <v>0.01821727741935484</v>
      </c>
      <c r="T96" s="31">
        <v>0</v>
      </c>
      <c r="U96" s="31">
        <v>0</v>
      </c>
      <c r="V96" s="31">
        <v>0.9453384592580644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1.294289962580645</v>
      </c>
      <c r="AW96" s="31">
        <v>2.4408366387096776</v>
      </c>
      <c r="AX96" s="31">
        <v>0</v>
      </c>
      <c r="AY96" s="31">
        <v>0</v>
      </c>
      <c r="AZ96" s="31">
        <v>22.90749966913734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1.4429376351290317</v>
      </c>
      <c r="BG96" s="31">
        <v>0</v>
      </c>
      <c r="BH96" s="31">
        <v>0</v>
      </c>
      <c r="BI96" s="31">
        <v>0</v>
      </c>
      <c r="BJ96" s="31">
        <v>1.2685604740645162</v>
      </c>
      <c r="BK96" s="32">
        <f t="shared" si="2"/>
        <v>31.84920179994379</v>
      </c>
    </row>
    <row r="97" spans="1:63" ht="15">
      <c r="A97" s="29"/>
      <c r="B97" s="30" t="s">
        <v>101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0.4033464833225807</v>
      </c>
      <c r="I97" s="31">
        <v>36.29056451612904</v>
      </c>
      <c r="J97" s="31">
        <v>0</v>
      </c>
      <c r="K97" s="31">
        <v>0</v>
      </c>
      <c r="L97" s="31">
        <v>0.8358926693548387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0.27158439283870967</v>
      </c>
      <c r="S97" s="31">
        <v>0</v>
      </c>
      <c r="T97" s="31">
        <v>0</v>
      </c>
      <c r="U97" s="31">
        <v>0</v>
      </c>
      <c r="V97" s="31">
        <v>3.462918332387097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0.08383157096774194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2.605838753064518</v>
      </c>
      <c r="AW97" s="31">
        <v>31.71547632441936</v>
      </c>
      <c r="AX97" s="31">
        <v>0</v>
      </c>
      <c r="AY97" s="31">
        <v>0</v>
      </c>
      <c r="AZ97" s="31">
        <v>61.13129566877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2.768702850290326</v>
      </c>
      <c r="BG97" s="31">
        <v>0.23951877419354836</v>
      </c>
      <c r="BH97" s="31">
        <v>0</v>
      </c>
      <c r="BI97" s="31">
        <v>0</v>
      </c>
      <c r="BJ97" s="31">
        <v>2.6412283130645164</v>
      </c>
      <c r="BK97" s="32">
        <f t="shared" si="2"/>
        <v>142.45019864880229</v>
      </c>
    </row>
    <row r="98" spans="1:63" ht="15">
      <c r="A98" s="29"/>
      <c r="B98" s="30" t="s">
        <v>102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0.47033978880645166</v>
      </c>
      <c r="I98" s="31">
        <v>0</v>
      </c>
      <c r="J98" s="31">
        <v>0</v>
      </c>
      <c r="K98" s="31">
        <v>0</v>
      </c>
      <c r="L98" s="31">
        <v>2.215457480935484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0.09890427264516131</v>
      </c>
      <c r="S98" s="31">
        <v>0</v>
      </c>
      <c r="T98" s="31">
        <v>0</v>
      </c>
      <c r="U98" s="31">
        <v>0</v>
      </c>
      <c r="V98" s="31">
        <v>1.516386015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0.08370295161290323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1.2210156603548383</v>
      </c>
      <c r="AW98" s="31">
        <v>4.4541927822580645</v>
      </c>
      <c r="AX98" s="31">
        <v>0</v>
      </c>
      <c r="AY98" s="31">
        <v>0</v>
      </c>
      <c r="AZ98" s="31">
        <v>10.464227332318488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2.44851780683871</v>
      </c>
      <c r="BG98" s="31">
        <v>3.3473918851290323</v>
      </c>
      <c r="BH98" s="31">
        <v>0</v>
      </c>
      <c r="BI98" s="31">
        <v>0</v>
      </c>
      <c r="BJ98" s="31">
        <v>2.0978898245161295</v>
      </c>
      <c r="BK98" s="32">
        <f t="shared" si="2"/>
        <v>28.41802580041526</v>
      </c>
    </row>
    <row r="99" spans="1:63" ht="15">
      <c r="A99" s="29"/>
      <c r="B99" s="30" t="s">
        <v>103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0.33615714703225813</v>
      </c>
      <c r="I99" s="31">
        <v>0</v>
      </c>
      <c r="J99" s="31">
        <v>0</v>
      </c>
      <c r="K99" s="31">
        <v>0</v>
      </c>
      <c r="L99" s="31">
        <v>0.5904483128709679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0.2400915874193548</v>
      </c>
      <c r="S99" s="31">
        <v>0</v>
      </c>
      <c r="T99" s="31">
        <v>0.12057312903225806</v>
      </c>
      <c r="U99" s="31">
        <v>0</v>
      </c>
      <c r="V99" s="31">
        <v>0.6131143611290323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0.02387452258064516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1.7454902387096776</v>
      </c>
      <c r="AW99" s="31">
        <v>1.9696481129032262</v>
      </c>
      <c r="AX99" s="31">
        <v>0</v>
      </c>
      <c r="AY99" s="31">
        <v>0</v>
      </c>
      <c r="AZ99" s="31">
        <v>11.71318463236698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3.4140622188387093</v>
      </c>
      <c r="BG99" s="31">
        <v>7.162356774193547</v>
      </c>
      <c r="BH99" s="31">
        <v>0</v>
      </c>
      <c r="BI99" s="31">
        <v>0</v>
      </c>
      <c r="BJ99" s="31">
        <v>1.4672119589999995</v>
      </c>
      <c r="BK99" s="32">
        <f t="shared" si="2"/>
        <v>29.396212996076656</v>
      </c>
    </row>
    <row r="100" spans="1:63" ht="15">
      <c r="A100" s="29"/>
      <c r="B100" s="30" t="s">
        <v>104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0.08699960696774192</v>
      </c>
      <c r="I100" s="31">
        <v>0</v>
      </c>
      <c r="J100" s="31">
        <v>0</v>
      </c>
      <c r="K100" s="31">
        <v>0</v>
      </c>
      <c r="L100" s="31">
        <v>0.6395016677419354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0.04451433177419355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6.129461290322581</v>
      </c>
      <c r="AS100" s="31">
        <v>0</v>
      </c>
      <c r="AT100" s="31">
        <v>0</v>
      </c>
      <c r="AU100" s="31">
        <v>0</v>
      </c>
      <c r="AV100" s="31">
        <v>10.764208343838709</v>
      </c>
      <c r="AW100" s="31">
        <v>141.96830692770968</v>
      </c>
      <c r="AX100" s="31">
        <v>0</v>
      </c>
      <c r="AY100" s="31">
        <v>0</v>
      </c>
      <c r="AZ100" s="31">
        <v>259.40477088615893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0.12724646729032257</v>
      </c>
      <c r="BG100" s="31">
        <v>11.962747011096774</v>
      </c>
      <c r="BH100" s="31">
        <v>0</v>
      </c>
      <c r="BI100" s="31">
        <v>0</v>
      </c>
      <c r="BJ100" s="31">
        <v>3.1566725645161293</v>
      </c>
      <c r="BK100" s="32">
        <f t="shared" si="2"/>
        <v>434.28442909741705</v>
      </c>
    </row>
    <row r="101" spans="1:63" ht="15">
      <c r="A101" s="29"/>
      <c r="B101" s="30" t="s">
        <v>105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0.1543465412903226</v>
      </c>
      <c r="I101" s="31">
        <v>0.22938283225806452</v>
      </c>
      <c r="J101" s="31">
        <v>0</v>
      </c>
      <c r="K101" s="31">
        <v>0</v>
      </c>
      <c r="L101" s="31">
        <v>3.37406925616129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0.20448073519354842</v>
      </c>
      <c r="S101" s="31">
        <v>0.48291122580645157</v>
      </c>
      <c r="T101" s="31">
        <v>0</v>
      </c>
      <c r="U101" s="31">
        <v>0</v>
      </c>
      <c r="V101" s="31">
        <v>0.15090975806451612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0.011952883870967742</v>
      </c>
      <c r="AC101" s="31">
        <v>0</v>
      </c>
      <c r="AD101" s="31">
        <v>0</v>
      </c>
      <c r="AE101" s="31">
        <v>0</v>
      </c>
      <c r="AF101" s="31">
        <v>0.005976441935483871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2.0637859552258067</v>
      </c>
      <c r="AW101" s="31">
        <v>1.655593944967742</v>
      </c>
      <c r="AX101" s="31">
        <v>0</v>
      </c>
      <c r="AY101" s="31">
        <v>0</v>
      </c>
      <c r="AZ101" s="31">
        <v>13.203966700011833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2.3006649339677434</v>
      </c>
      <c r="BG101" s="31">
        <v>0.08835706103225807</v>
      </c>
      <c r="BH101" s="31">
        <v>0</v>
      </c>
      <c r="BI101" s="31">
        <v>0</v>
      </c>
      <c r="BJ101" s="31">
        <v>3.538320555967742</v>
      </c>
      <c r="BK101" s="32">
        <f t="shared" si="2"/>
        <v>27.464718825753774</v>
      </c>
    </row>
    <row r="102" spans="1:63" ht="15">
      <c r="A102" s="29"/>
      <c r="B102" s="30" t="s">
        <v>106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0.4385329199354838</v>
      </c>
      <c r="I102" s="31">
        <v>3.8127991354838713</v>
      </c>
      <c r="J102" s="31">
        <v>0.17928522580645162</v>
      </c>
      <c r="K102" s="31">
        <v>0</v>
      </c>
      <c r="L102" s="31">
        <v>1.1982229258064516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0.2682111277741936</v>
      </c>
      <c r="S102" s="31">
        <v>0</v>
      </c>
      <c r="T102" s="31">
        <v>0</v>
      </c>
      <c r="U102" s="31">
        <v>0</v>
      </c>
      <c r="V102" s="31">
        <v>0.36350477025806455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2.39980523283871</v>
      </c>
      <c r="AW102" s="31">
        <v>2.526597445935484</v>
      </c>
      <c r="AX102" s="31">
        <v>0</v>
      </c>
      <c r="AY102" s="31">
        <v>0</v>
      </c>
      <c r="AZ102" s="31">
        <v>15.381395745632636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2.583292143290321</v>
      </c>
      <c r="BG102" s="31">
        <v>0</v>
      </c>
      <c r="BH102" s="31">
        <v>0</v>
      </c>
      <c r="BI102" s="31">
        <v>0</v>
      </c>
      <c r="BJ102" s="31">
        <v>2.4403656549032253</v>
      </c>
      <c r="BK102" s="32">
        <f t="shared" si="2"/>
        <v>31.59201232766489</v>
      </c>
    </row>
    <row r="103" spans="1:63" ht="15">
      <c r="A103" s="29"/>
      <c r="B103" s="30" t="s">
        <v>107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0.021499670322580648</v>
      </c>
      <c r="I103" s="31">
        <v>328.467185483871</v>
      </c>
      <c r="J103" s="31">
        <v>0</v>
      </c>
      <c r="K103" s="31">
        <v>0</v>
      </c>
      <c r="L103" s="31">
        <v>0.02376907996774194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83.60982903225808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0.06213895870967743</v>
      </c>
      <c r="AW103" s="31">
        <v>2.383968387096774</v>
      </c>
      <c r="AX103" s="31">
        <v>0</v>
      </c>
      <c r="AY103" s="31">
        <v>0</v>
      </c>
      <c r="AZ103" s="31">
        <v>0.10131865645161289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0.012515729193548387</v>
      </c>
      <c r="BG103" s="31">
        <v>0</v>
      </c>
      <c r="BH103" s="31">
        <v>0</v>
      </c>
      <c r="BI103" s="31">
        <v>0</v>
      </c>
      <c r="BJ103" s="31">
        <v>0</v>
      </c>
      <c r="BK103" s="32">
        <f t="shared" si="2"/>
        <v>414.68222499787095</v>
      </c>
    </row>
    <row r="104" spans="1:63" ht="15">
      <c r="A104" s="29"/>
      <c r="B104" s="30" t="s">
        <v>108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0.011329301612903225</v>
      </c>
      <c r="I104" s="31">
        <v>310.06509677419353</v>
      </c>
      <c r="J104" s="31">
        <v>0</v>
      </c>
      <c r="K104" s="31">
        <v>0</v>
      </c>
      <c r="L104" s="31">
        <v>0.0721497629032258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0.0029813951612903226</v>
      </c>
      <c r="S104" s="31">
        <v>101.36743548387098</v>
      </c>
      <c r="T104" s="31">
        <v>0</v>
      </c>
      <c r="U104" s="31">
        <v>0</v>
      </c>
      <c r="V104" s="31">
        <v>0.0005962790322580644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0.008925972580645161</v>
      </c>
      <c r="AW104" s="31">
        <v>5.9506483870967735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0.011901296774193548</v>
      </c>
      <c r="BG104" s="31">
        <v>0</v>
      </c>
      <c r="BH104" s="31">
        <v>0</v>
      </c>
      <c r="BI104" s="31">
        <v>0</v>
      </c>
      <c r="BJ104" s="31">
        <v>0</v>
      </c>
      <c r="BK104" s="32">
        <f t="shared" si="2"/>
        <v>417.4910646532257</v>
      </c>
    </row>
    <row r="105" spans="1:63" ht="15">
      <c r="A105" s="29"/>
      <c r="B105" s="30" t="s">
        <v>109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0.018441149999999996</v>
      </c>
      <c r="I105" s="31">
        <v>191.55000967741935</v>
      </c>
      <c r="J105" s="31">
        <v>0</v>
      </c>
      <c r="K105" s="31">
        <v>0</v>
      </c>
      <c r="L105" s="31">
        <v>0.0017846274193548382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3.5692548387096776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1">
        <v>0</v>
      </c>
      <c r="BD105" s="31">
        <v>0</v>
      </c>
      <c r="BE105" s="31">
        <v>0</v>
      </c>
      <c r="BF105" s="31">
        <v>0.029535672383827708</v>
      </c>
      <c r="BG105" s="31">
        <v>58.1802606451613</v>
      </c>
      <c r="BH105" s="31">
        <v>0</v>
      </c>
      <c r="BI105" s="31">
        <v>0</v>
      </c>
      <c r="BJ105" s="31">
        <v>0.08311465806451614</v>
      </c>
      <c r="BK105" s="32">
        <f t="shared" si="2"/>
        <v>253.43240126915802</v>
      </c>
    </row>
    <row r="106" spans="1:63" ht="15">
      <c r="A106" s="29"/>
      <c r="B106" s="30" t="s">
        <v>110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0.8354843343870969</v>
      </c>
      <c r="I106" s="31">
        <v>12.656938198645161</v>
      </c>
      <c r="J106" s="31">
        <v>0.2995241935483871</v>
      </c>
      <c r="K106" s="31">
        <v>0</v>
      </c>
      <c r="L106" s="31">
        <v>4.613833723258064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1.0793302750645162</v>
      </c>
      <c r="S106" s="31">
        <v>2.0751036129032254</v>
      </c>
      <c r="T106" s="31">
        <v>11.980967741935483</v>
      </c>
      <c r="U106" s="31">
        <v>0</v>
      </c>
      <c r="V106" s="31">
        <v>2.917681239580645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0.05915990322580645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3.8688552664516136</v>
      </c>
      <c r="AW106" s="31">
        <v>44.852440528483875</v>
      </c>
      <c r="AX106" s="31">
        <v>1.183198064516129</v>
      </c>
      <c r="AY106" s="31">
        <v>0</v>
      </c>
      <c r="AZ106" s="31">
        <v>50.95141808490324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7.044419466063344</v>
      </c>
      <c r="BG106" s="31">
        <v>2.6917755967741934</v>
      </c>
      <c r="BH106" s="31">
        <v>0</v>
      </c>
      <c r="BI106" s="31">
        <v>0</v>
      </c>
      <c r="BJ106" s="31">
        <v>14.351799567677423</v>
      </c>
      <c r="BK106" s="32">
        <f t="shared" si="2"/>
        <v>161.4619297974182</v>
      </c>
    </row>
    <row r="107" spans="1:63" ht="15">
      <c r="A107" s="29"/>
      <c r="B107" s="30" t="s">
        <v>111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0.5251003254193549</v>
      </c>
      <c r="I107" s="31">
        <v>0</v>
      </c>
      <c r="J107" s="31">
        <v>0</v>
      </c>
      <c r="K107" s="31">
        <v>0</v>
      </c>
      <c r="L107" s="31">
        <v>2.7184565032258066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0.18742560403225805</v>
      </c>
      <c r="S107" s="31">
        <v>0</v>
      </c>
      <c r="T107" s="31">
        <v>0</v>
      </c>
      <c r="U107" s="31">
        <v>0</v>
      </c>
      <c r="V107" s="31">
        <v>0.624768073548387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0.04131507258064516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2.254578292903229</v>
      </c>
      <c r="AW107" s="31">
        <v>8.59903523787097</v>
      </c>
      <c r="AX107" s="31">
        <v>0</v>
      </c>
      <c r="AY107" s="31">
        <v>0</v>
      </c>
      <c r="AZ107" s="31">
        <v>26.612766719000007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3.2109343843203844</v>
      </c>
      <c r="BG107" s="31">
        <v>2.7740120161290323</v>
      </c>
      <c r="BH107" s="31">
        <v>0</v>
      </c>
      <c r="BI107" s="31">
        <v>0</v>
      </c>
      <c r="BJ107" s="31">
        <v>1.9008993620967742</v>
      </c>
      <c r="BK107" s="32">
        <f t="shared" si="2"/>
        <v>49.449291591126844</v>
      </c>
    </row>
    <row r="108" spans="1:63" ht="15">
      <c r="A108" s="29"/>
      <c r="B108" s="30" t="s">
        <v>112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0.004125429677419355</v>
      </c>
      <c r="I108" s="31">
        <v>272.57303225806453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0.001178694193548387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0.031139991193548384</v>
      </c>
      <c r="AW108" s="31">
        <v>0</v>
      </c>
      <c r="AX108" s="31">
        <v>0</v>
      </c>
      <c r="AY108" s="31">
        <v>0</v>
      </c>
      <c r="AZ108" s="31">
        <v>0.17646387096774194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0.0021789378362619565</v>
      </c>
      <c r="BG108" s="31">
        <v>82.3498064516129</v>
      </c>
      <c r="BH108" s="31">
        <v>0</v>
      </c>
      <c r="BI108" s="31">
        <v>0</v>
      </c>
      <c r="BJ108" s="31">
        <v>0</v>
      </c>
      <c r="BK108" s="32">
        <f aca="true" t="shared" si="3" ref="BK108:BK167">SUM(C108:BJ108)</f>
        <v>355.1379256335459</v>
      </c>
    </row>
    <row r="109" spans="1:63" ht="15">
      <c r="A109" s="29"/>
      <c r="B109" s="30" t="s">
        <v>113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0.4636029268709678</v>
      </c>
      <c r="I109" s="31">
        <v>0</v>
      </c>
      <c r="J109" s="31">
        <v>0.35796977419354836</v>
      </c>
      <c r="K109" s="31">
        <v>0</v>
      </c>
      <c r="L109" s="31">
        <v>2.1150047491935484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0.37808139041935485</v>
      </c>
      <c r="S109" s="31">
        <v>3.135815221935484</v>
      </c>
      <c r="T109" s="31">
        <v>0</v>
      </c>
      <c r="U109" s="31">
        <v>0</v>
      </c>
      <c r="V109" s="31">
        <v>2.010701850870968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0.1414118322580645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1.3476309027741937</v>
      </c>
      <c r="AW109" s="31">
        <v>11.489711370967743</v>
      </c>
      <c r="AX109" s="31">
        <v>0</v>
      </c>
      <c r="AY109" s="31">
        <v>0</v>
      </c>
      <c r="AZ109" s="31">
        <v>28.184740704645165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1.664359113675279</v>
      </c>
      <c r="BG109" s="31">
        <v>0.17676479032258066</v>
      </c>
      <c r="BH109" s="31">
        <v>0</v>
      </c>
      <c r="BI109" s="31">
        <v>0</v>
      </c>
      <c r="BJ109" s="31">
        <v>2.4908221212903223</v>
      </c>
      <c r="BK109" s="32">
        <f t="shared" si="3"/>
        <v>53.95661674941722</v>
      </c>
    </row>
    <row r="110" spans="1:63" ht="15">
      <c r="A110" s="29"/>
      <c r="B110" s="30" t="s">
        <v>114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0.3809773696129031</v>
      </c>
      <c r="I110" s="31">
        <v>0.6482635322580645</v>
      </c>
      <c r="J110" s="31">
        <v>0</v>
      </c>
      <c r="K110" s="31">
        <v>0</v>
      </c>
      <c r="L110" s="31">
        <v>2.422103617032258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0.3467473525161291</v>
      </c>
      <c r="S110" s="31">
        <v>0</v>
      </c>
      <c r="T110" s="31">
        <v>0</v>
      </c>
      <c r="U110" s="31">
        <v>0</v>
      </c>
      <c r="V110" s="31">
        <v>0.477642502516129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1.6575469116129034</v>
      </c>
      <c r="AW110" s="31">
        <v>4.301947396645161</v>
      </c>
      <c r="AX110" s="31">
        <v>0</v>
      </c>
      <c r="AY110" s="31">
        <v>0</v>
      </c>
      <c r="AZ110" s="31">
        <v>31.40216225174193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3.136786269546311</v>
      </c>
      <c r="BG110" s="31">
        <v>0.29101032258064513</v>
      </c>
      <c r="BH110" s="31">
        <v>0.11640412903225807</v>
      </c>
      <c r="BI110" s="31">
        <v>0</v>
      </c>
      <c r="BJ110" s="31">
        <v>1.7688724887741938</v>
      </c>
      <c r="BK110" s="32">
        <f t="shared" si="3"/>
        <v>46.95046414386889</v>
      </c>
    </row>
    <row r="111" spans="1:63" ht="15">
      <c r="A111" s="29"/>
      <c r="B111" s="30" t="s">
        <v>115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0.024614459032258073</v>
      </c>
      <c r="I111" s="31">
        <v>157.06369096774193</v>
      </c>
      <c r="J111" s="31">
        <v>0</v>
      </c>
      <c r="K111" s="31">
        <v>0</v>
      </c>
      <c r="L111" s="31">
        <v>23.442927994032257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0.0005860585483870969</v>
      </c>
      <c r="S111" s="31">
        <v>58.605854838709675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76.15821451612904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0.05975490677419355</v>
      </c>
      <c r="BG111" s="31">
        <v>0</v>
      </c>
      <c r="BH111" s="31">
        <v>0</v>
      </c>
      <c r="BI111" s="31">
        <v>0</v>
      </c>
      <c r="BJ111" s="31">
        <v>0</v>
      </c>
      <c r="BK111" s="32">
        <f t="shared" si="3"/>
        <v>315.3556437409677</v>
      </c>
    </row>
    <row r="112" spans="1:63" ht="15">
      <c r="A112" s="29"/>
      <c r="B112" s="30" t="s">
        <v>116</v>
      </c>
      <c r="C112" s="31">
        <v>0</v>
      </c>
      <c r="D112" s="31">
        <v>25.734372258064518</v>
      </c>
      <c r="E112" s="31">
        <v>0</v>
      </c>
      <c r="F112" s="31">
        <v>0</v>
      </c>
      <c r="G112" s="31">
        <v>0</v>
      </c>
      <c r="H112" s="31">
        <v>0.6192080666129032</v>
      </c>
      <c r="I112" s="31">
        <v>0.23394883870967742</v>
      </c>
      <c r="J112" s="31">
        <v>0.5848720967741936</v>
      </c>
      <c r="K112" s="31">
        <v>0</v>
      </c>
      <c r="L112" s="31">
        <v>4.463193672032259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0.44790305206451614</v>
      </c>
      <c r="S112" s="31">
        <v>1.368600706451613</v>
      </c>
      <c r="T112" s="31">
        <v>5.9656953870967735</v>
      </c>
      <c r="U112" s="31">
        <v>0</v>
      </c>
      <c r="V112" s="31">
        <v>3.0233573548064516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0.0025861028709677414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0.010598761032258062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2.04746847248387</v>
      </c>
      <c r="AW112" s="31">
        <v>23.642379131774184</v>
      </c>
      <c r="AX112" s="31">
        <v>0</v>
      </c>
      <c r="AY112" s="31">
        <v>0</v>
      </c>
      <c r="AZ112" s="31">
        <v>23.886037492303707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3.5797150909677407</v>
      </c>
      <c r="BG112" s="31">
        <v>1.7327869354838707</v>
      </c>
      <c r="BH112" s="31">
        <v>0</v>
      </c>
      <c r="BI112" s="31">
        <v>0</v>
      </c>
      <c r="BJ112" s="31">
        <v>6.422234824064516</v>
      </c>
      <c r="BK112" s="32">
        <f t="shared" si="3"/>
        <v>103.76495824359401</v>
      </c>
    </row>
    <row r="113" spans="1:63" ht="15">
      <c r="A113" s="29"/>
      <c r="B113" s="30" t="s">
        <v>117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0.5236192571290322</v>
      </c>
      <c r="I113" s="31">
        <v>9.324792258064516</v>
      </c>
      <c r="J113" s="31">
        <v>0</v>
      </c>
      <c r="K113" s="31">
        <v>0</v>
      </c>
      <c r="L113" s="31">
        <v>1.8078083887096774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0.3089400654516129</v>
      </c>
      <c r="S113" s="31">
        <v>0</v>
      </c>
      <c r="T113" s="31">
        <v>0</v>
      </c>
      <c r="U113" s="31">
        <v>0</v>
      </c>
      <c r="V113" s="31">
        <v>0.926556986483871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0.0005755879032258064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1.3272398617741938</v>
      </c>
      <c r="AW113" s="31">
        <v>0.5525643870967741</v>
      </c>
      <c r="AX113" s="31">
        <v>0</v>
      </c>
      <c r="AY113" s="31">
        <v>0</v>
      </c>
      <c r="AZ113" s="31">
        <v>5.603451844584628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1.2880068101612903</v>
      </c>
      <c r="BG113" s="31">
        <v>0.11511758064516128</v>
      </c>
      <c r="BH113" s="31">
        <v>0</v>
      </c>
      <c r="BI113" s="31">
        <v>0</v>
      </c>
      <c r="BJ113" s="31">
        <v>2.9288866626129026</v>
      </c>
      <c r="BK113" s="32">
        <f t="shared" si="3"/>
        <v>24.70755969061689</v>
      </c>
    </row>
    <row r="114" spans="1:63" ht="15">
      <c r="A114" s="29"/>
      <c r="B114" s="30" t="s">
        <v>118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0.19531479670967739</v>
      </c>
      <c r="I114" s="31">
        <v>5.812391935483871</v>
      </c>
      <c r="J114" s="31">
        <v>0.34874351612903226</v>
      </c>
      <c r="K114" s="31">
        <v>0</v>
      </c>
      <c r="L114" s="31">
        <v>1.4020655672903226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0.18239420251612903</v>
      </c>
      <c r="S114" s="31">
        <v>5.812391935483871</v>
      </c>
      <c r="T114" s="31">
        <v>0</v>
      </c>
      <c r="U114" s="31">
        <v>0</v>
      </c>
      <c r="V114" s="31">
        <v>0.9416074935483872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1.225088271806452</v>
      </c>
      <c r="AW114" s="31">
        <v>0</v>
      </c>
      <c r="AX114" s="31">
        <v>0</v>
      </c>
      <c r="AY114" s="31">
        <v>0</v>
      </c>
      <c r="AZ114" s="31">
        <v>5.78641455375346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1.0713400528387096</v>
      </c>
      <c r="BG114" s="31">
        <v>0.0011480141935483867</v>
      </c>
      <c r="BH114" s="31">
        <v>0</v>
      </c>
      <c r="BI114" s="31">
        <v>0</v>
      </c>
      <c r="BJ114" s="31">
        <v>1.0355299707741936</v>
      </c>
      <c r="BK114" s="32">
        <f t="shared" si="3"/>
        <v>23.814430310527655</v>
      </c>
    </row>
    <row r="115" spans="1:63" ht="15">
      <c r="A115" s="29"/>
      <c r="B115" s="30" t="s">
        <v>119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0.42760149009677423</v>
      </c>
      <c r="I115" s="31">
        <v>0</v>
      </c>
      <c r="J115" s="31">
        <v>0</v>
      </c>
      <c r="K115" s="31">
        <v>0</v>
      </c>
      <c r="L115" s="31">
        <v>2.2356683827419355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0.40374001825806455</v>
      </c>
      <c r="S115" s="31">
        <v>0</v>
      </c>
      <c r="T115" s="31">
        <v>0.11597545161290322</v>
      </c>
      <c r="U115" s="31">
        <v>0</v>
      </c>
      <c r="V115" s="31">
        <v>1.0321815193548387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1.1558719826451611</v>
      </c>
      <c r="AW115" s="31">
        <v>2.5769772580645167</v>
      </c>
      <c r="AX115" s="31">
        <v>1.7179848387096774</v>
      </c>
      <c r="AY115" s="31">
        <v>0</v>
      </c>
      <c r="AZ115" s="31">
        <v>10.369420398021102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1.4769086387741928</v>
      </c>
      <c r="BG115" s="31">
        <v>0</v>
      </c>
      <c r="BH115" s="31">
        <v>0</v>
      </c>
      <c r="BI115" s="31">
        <v>0</v>
      </c>
      <c r="BJ115" s="31">
        <v>2.6329954636774198</v>
      </c>
      <c r="BK115" s="32">
        <f t="shared" si="3"/>
        <v>24.145325441956587</v>
      </c>
    </row>
    <row r="116" spans="1:63" ht="15">
      <c r="A116" s="29"/>
      <c r="B116" s="30" t="s">
        <v>120</v>
      </c>
      <c r="C116" s="31">
        <v>0</v>
      </c>
      <c r="D116" s="31">
        <v>11.550848387096774</v>
      </c>
      <c r="E116" s="31">
        <v>0</v>
      </c>
      <c r="F116" s="31">
        <v>0</v>
      </c>
      <c r="G116" s="31">
        <v>0</v>
      </c>
      <c r="H116" s="31">
        <v>0.0063529666129032245</v>
      </c>
      <c r="I116" s="31">
        <v>194.0542529032258</v>
      </c>
      <c r="J116" s="31">
        <v>0</v>
      </c>
      <c r="K116" s="31">
        <v>0</v>
      </c>
      <c r="L116" s="31">
        <v>0.058331784354838705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0.0005775424193548387</v>
      </c>
      <c r="S116" s="31">
        <v>72.19280241935483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0.009232856774193549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2">
        <f t="shared" si="3"/>
        <v>277.8723988598387</v>
      </c>
    </row>
    <row r="117" spans="1:63" ht="15">
      <c r="A117" s="29"/>
      <c r="B117" s="30" t="s">
        <v>121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0.43035628709677415</v>
      </c>
      <c r="I117" s="31">
        <v>12.149414516129033</v>
      </c>
      <c r="J117" s="31">
        <v>0.2892717741935484</v>
      </c>
      <c r="K117" s="31">
        <v>0</v>
      </c>
      <c r="L117" s="31">
        <v>1.1907705431612905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0.4841365192258064</v>
      </c>
      <c r="S117" s="31">
        <v>0</v>
      </c>
      <c r="T117" s="31">
        <v>0</v>
      </c>
      <c r="U117" s="31">
        <v>0</v>
      </c>
      <c r="V117" s="31">
        <v>1.0624131925483868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1.4713918297374937</v>
      </c>
      <c r="AW117" s="31">
        <v>3.1502695967741934</v>
      </c>
      <c r="AX117" s="31">
        <v>0</v>
      </c>
      <c r="AY117" s="31">
        <v>0</v>
      </c>
      <c r="AZ117" s="31">
        <v>18.942382970903218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2.0685757301290324</v>
      </c>
      <c r="BG117" s="31">
        <v>0.24658649012903225</v>
      </c>
      <c r="BH117" s="31">
        <v>0</v>
      </c>
      <c r="BI117" s="31">
        <v>0</v>
      </c>
      <c r="BJ117" s="31">
        <v>5.759449231387097</v>
      </c>
      <c r="BK117" s="32">
        <f t="shared" si="3"/>
        <v>47.24501868141491</v>
      </c>
    </row>
    <row r="118" spans="1:63" ht="15">
      <c r="A118" s="29"/>
      <c r="B118" s="30" t="s">
        <v>122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0.43900014329032266</v>
      </c>
      <c r="I118" s="31">
        <v>5.774043548387096</v>
      </c>
      <c r="J118" s="31">
        <v>0</v>
      </c>
      <c r="K118" s="31">
        <v>0</v>
      </c>
      <c r="L118" s="31">
        <v>1.2991597983870968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0.27590324403225813</v>
      </c>
      <c r="S118" s="31">
        <v>0.5774043548387097</v>
      </c>
      <c r="T118" s="31">
        <v>0</v>
      </c>
      <c r="U118" s="31">
        <v>0</v>
      </c>
      <c r="V118" s="31">
        <v>0.48213263629032255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1.8083423109100107</v>
      </c>
      <c r="AW118" s="31">
        <v>2.000765403225807</v>
      </c>
      <c r="AX118" s="31">
        <v>0</v>
      </c>
      <c r="AY118" s="31">
        <v>0</v>
      </c>
      <c r="AZ118" s="31">
        <v>7.088235752548388</v>
      </c>
      <c r="BA118" s="31">
        <v>0</v>
      </c>
      <c r="BB118" s="31">
        <v>0</v>
      </c>
      <c r="BC118" s="31">
        <v>0</v>
      </c>
      <c r="BD118" s="31">
        <v>0</v>
      </c>
      <c r="BE118" s="31">
        <v>0</v>
      </c>
      <c r="BF118" s="31">
        <v>2.2685975397096763</v>
      </c>
      <c r="BG118" s="31">
        <v>0.20579301290322582</v>
      </c>
      <c r="BH118" s="31">
        <v>0</v>
      </c>
      <c r="BI118" s="31">
        <v>0</v>
      </c>
      <c r="BJ118" s="31">
        <v>4.309557531548387</v>
      </c>
      <c r="BK118" s="32">
        <f t="shared" si="3"/>
        <v>26.5289352760713</v>
      </c>
    </row>
    <row r="119" spans="1:63" ht="15">
      <c r="A119" s="29"/>
      <c r="B119" s="30" t="s">
        <v>123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0.5034785632580644</v>
      </c>
      <c r="I119" s="31">
        <v>0</v>
      </c>
      <c r="J119" s="31">
        <v>0.5782941935483871</v>
      </c>
      <c r="K119" s="31">
        <v>0</v>
      </c>
      <c r="L119" s="31">
        <v>1.301167880548387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0.3684704951935483</v>
      </c>
      <c r="S119" s="31">
        <v>0</v>
      </c>
      <c r="T119" s="31">
        <v>0</v>
      </c>
      <c r="U119" s="31">
        <v>0</v>
      </c>
      <c r="V119" s="31">
        <v>2.768023836225807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1.413112957941978</v>
      </c>
      <c r="AW119" s="31">
        <v>1.603034322580645</v>
      </c>
      <c r="AX119" s="31">
        <v>0</v>
      </c>
      <c r="AY119" s="31">
        <v>0</v>
      </c>
      <c r="AZ119" s="31">
        <v>9.771276792870971</v>
      </c>
      <c r="BA119" s="31">
        <v>0</v>
      </c>
      <c r="BB119" s="31">
        <v>0</v>
      </c>
      <c r="BC119" s="31">
        <v>0</v>
      </c>
      <c r="BD119" s="31">
        <v>0</v>
      </c>
      <c r="BE119" s="31">
        <v>0</v>
      </c>
      <c r="BF119" s="31">
        <v>1.7173484429354842</v>
      </c>
      <c r="BG119" s="31">
        <v>0</v>
      </c>
      <c r="BH119" s="31">
        <v>0</v>
      </c>
      <c r="BI119" s="31">
        <v>0</v>
      </c>
      <c r="BJ119" s="31">
        <v>6.332983941580646</v>
      </c>
      <c r="BK119" s="32">
        <f t="shared" si="3"/>
        <v>26.35719142668392</v>
      </c>
    </row>
    <row r="120" spans="1:63" ht="15">
      <c r="A120" s="29"/>
      <c r="B120" s="30" t="s">
        <v>124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0.002297467741935483</v>
      </c>
      <c r="I120" s="31">
        <v>160.8227419354839</v>
      </c>
      <c r="J120" s="31">
        <v>0</v>
      </c>
      <c r="K120" s="31">
        <v>0</v>
      </c>
      <c r="L120" s="31">
        <v>2.298042108870968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0.0037479838709677414</v>
      </c>
      <c r="S120" s="31">
        <v>51.69302419354839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0.015495757209605504</v>
      </c>
      <c r="AW120" s="31">
        <v>2.2956677419354836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0.11154413606451613</v>
      </c>
      <c r="BG120" s="31">
        <v>0</v>
      </c>
      <c r="BH120" s="31">
        <v>0</v>
      </c>
      <c r="BI120" s="31">
        <v>0</v>
      </c>
      <c r="BJ120" s="31">
        <v>0</v>
      </c>
      <c r="BK120" s="32">
        <f t="shared" si="3"/>
        <v>217.24256132472573</v>
      </c>
    </row>
    <row r="121" spans="1:63" ht="15">
      <c r="A121" s="29"/>
      <c r="B121" s="30" t="s">
        <v>125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0.9305282959032259</v>
      </c>
      <c r="I121" s="31">
        <v>0.05747356451612903</v>
      </c>
      <c r="J121" s="31">
        <v>0.5747356451612903</v>
      </c>
      <c r="K121" s="31">
        <v>0</v>
      </c>
      <c r="L121" s="31">
        <v>1.3810897553225805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0.4189768777419354</v>
      </c>
      <c r="S121" s="31">
        <v>0.27587310967741935</v>
      </c>
      <c r="T121" s="31">
        <v>5.862303580645161</v>
      </c>
      <c r="U121" s="31">
        <v>0</v>
      </c>
      <c r="V121" s="31">
        <v>2.0052509820322584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1.546415062554061</v>
      </c>
      <c r="AW121" s="31">
        <v>3.823604129032258</v>
      </c>
      <c r="AX121" s="31">
        <v>0</v>
      </c>
      <c r="AY121" s="31">
        <v>0</v>
      </c>
      <c r="AZ121" s="31">
        <v>8.616921547580644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3.149358202516125</v>
      </c>
      <c r="BG121" s="31">
        <v>0.910381935483871</v>
      </c>
      <c r="BH121" s="31">
        <v>0</v>
      </c>
      <c r="BI121" s="31">
        <v>0</v>
      </c>
      <c r="BJ121" s="31">
        <v>4.192243865064516</v>
      </c>
      <c r="BK121" s="32">
        <f t="shared" si="3"/>
        <v>33.745156553231475</v>
      </c>
    </row>
    <row r="122" spans="1:63" ht="15">
      <c r="A122" s="29"/>
      <c r="B122" s="30" t="s">
        <v>126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0.3291360819354839</v>
      </c>
      <c r="I122" s="31">
        <v>0.5164947580645162</v>
      </c>
      <c r="J122" s="31">
        <v>0</v>
      </c>
      <c r="K122" s="31">
        <v>0</v>
      </c>
      <c r="L122" s="31">
        <v>0.9930234410645161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0.5828267386774193</v>
      </c>
      <c r="S122" s="31">
        <v>0.22955322580645163</v>
      </c>
      <c r="T122" s="31">
        <v>3.6154633064516126</v>
      </c>
      <c r="U122" s="31">
        <v>0</v>
      </c>
      <c r="V122" s="31">
        <v>0.5532232741935484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1.3680352204656536</v>
      </c>
      <c r="AW122" s="31">
        <v>1.7511812606129031</v>
      </c>
      <c r="AX122" s="31">
        <v>1.1363190322580645</v>
      </c>
      <c r="AY122" s="31">
        <v>0</v>
      </c>
      <c r="AZ122" s="31">
        <v>10.986098405419355</v>
      </c>
      <c r="BA122" s="31">
        <v>0</v>
      </c>
      <c r="BB122" s="31">
        <v>0</v>
      </c>
      <c r="BC122" s="31">
        <v>0</v>
      </c>
      <c r="BD122" s="31">
        <v>0</v>
      </c>
      <c r="BE122" s="31">
        <v>0</v>
      </c>
      <c r="BF122" s="31">
        <v>2.437978477096773</v>
      </c>
      <c r="BG122" s="31">
        <v>0.035225889999999996</v>
      </c>
      <c r="BH122" s="31">
        <v>0.11363190322580645</v>
      </c>
      <c r="BI122" s="31">
        <v>0</v>
      </c>
      <c r="BJ122" s="31">
        <v>1.0578789292580644</v>
      </c>
      <c r="BK122" s="32">
        <f t="shared" si="3"/>
        <v>25.706069944530167</v>
      </c>
    </row>
    <row r="123" spans="1:63" ht="15">
      <c r="A123" s="29"/>
      <c r="B123" s="30" t="s">
        <v>127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0.40677541893548386</v>
      </c>
      <c r="I123" s="31">
        <v>0</v>
      </c>
      <c r="J123" s="31">
        <v>0.5712829032258064</v>
      </c>
      <c r="K123" s="31">
        <v>0</v>
      </c>
      <c r="L123" s="31">
        <v>1.252558570967742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0.3963797251290323</v>
      </c>
      <c r="S123" s="31">
        <v>0.05712829032258064</v>
      </c>
      <c r="T123" s="31">
        <v>1.9423618709677422</v>
      </c>
      <c r="U123" s="31">
        <v>0</v>
      </c>
      <c r="V123" s="31">
        <v>1.7652999425161295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2.066466556970607</v>
      </c>
      <c r="AW123" s="31">
        <v>5.612565121032255</v>
      </c>
      <c r="AX123" s="31">
        <v>0</v>
      </c>
      <c r="AY123" s="31">
        <v>0</v>
      </c>
      <c r="AZ123" s="31">
        <v>5.24690683516129</v>
      </c>
      <c r="BA123" s="31">
        <v>0</v>
      </c>
      <c r="BB123" s="31">
        <v>0</v>
      </c>
      <c r="BC123" s="31">
        <v>0</v>
      </c>
      <c r="BD123" s="31">
        <v>0</v>
      </c>
      <c r="BE123" s="31">
        <v>0</v>
      </c>
      <c r="BF123" s="31">
        <v>2.3103448691290343</v>
      </c>
      <c r="BG123" s="31">
        <v>2.4812886151612905</v>
      </c>
      <c r="BH123" s="31">
        <v>0</v>
      </c>
      <c r="BI123" s="31">
        <v>0</v>
      </c>
      <c r="BJ123" s="31">
        <v>4.1221226847096775</v>
      </c>
      <c r="BK123" s="32">
        <f t="shared" si="3"/>
        <v>28.23148140422867</v>
      </c>
    </row>
    <row r="124" spans="1:63" ht="15">
      <c r="A124" s="29"/>
      <c r="B124" s="30" t="s">
        <v>128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0.04374762406451614</v>
      </c>
      <c r="I124" s="31">
        <v>109.2122337903226</v>
      </c>
      <c r="J124" s="31">
        <v>0</v>
      </c>
      <c r="K124" s="31">
        <v>0</v>
      </c>
      <c r="L124" s="31">
        <v>0.37126456500000005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0.034217932258064514</v>
      </c>
      <c r="S124" s="31">
        <v>39.920920967741935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0.017096472626773596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0.0011397648387096776</v>
      </c>
      <c r="BG124" s="31">
        <v>0</v>
      </c>
      <c r="BH124" s="31">
        <v>0</v>
      </c>
      <c r="BI124" s="31">
        <v>0</v>
      </c>
      <c r="BJ124" s="31">
        <v>0</v>
      </c>
      <c r="BK124" s="32">
        <f t="shared" si="3"/>
        <v>149.6006211168526</v>
      </c>
    </row>
    <row r="125" spans="1:63" ht="15">
      <c r="A125" s="29"/>
      <c r="B125" s="30" t="s">
        <v>129</v>
      </c>
      <c r="C125" s="31">
        <v>0</v>
      </c>
      <c r="D125" s="31">
        <v>0.28533290322580646</v>
      </c>
      <c r="E125" s="31">
        <v>0</v>
      </c>
      <c r="F125" s="31">
        <v>0</v>
      </c>
      <c r="G125" s="31">
        <v>0</v>
      </c>
      <c r="H125" s="31">
        <v>0.36911805687096777</v>
      </c>
      <c r="I125" s="31">
        <v>1.160163584516129</v>
      </c>
      <c r="J125" s="31">
        <v>0.22826632258064514</v>
      </c>
      <c r="K125" s="31">
        <v>0</v>
      </c>
      <c r="L125" s="31">
        <v>1.2725846129032259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0.4215065340000001</v>
      </c>
      <c r="S125" s="31">
        <v>0</v>
      </c>
      <c r="T125" s="31">
        <v>0.3423994838709677</v>
      </c>
      <c r="U125" s="31">
        <v>0</v>
      </c>
      <c r="V125" s="31">
        <v>0.4736526193548387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0.05649887096774194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0.8662392868491726</v>
      </c>
      <c r="AW125" s="31">
        <v>2.5663030170000005</v>
      </c>
      <c r="AX125" s="31">
        <v>0</v>
      </c>
      <c r="AY125" s="31">
        <v>0</v>
      </c>
      <c r="AZ125" s="31">
        <v>9.28552164496774</v>
      </c>
      <c r="BA125" s="31">
        <v>0</v>
      </c>
      <c r="BB125" s="31">
        <v>0</v>
      </c>
      <c r="BC125" s="31">
        <v>0</v>
      </c>
      <c r="BD125" s="31">
        <v>0</v>
      </c>
      <c r="BE125" s="31">
        <v>0</v>
      </c>
      <c r="BF125" s="31">
        <v>2.35877424703226</v>
      </c>
      <c r="BG125" s="31">
        <v>1.1638767419354838</v>
      </c>
      <c r="BH125" s="31">
        <v>0</v>
      </c>
      <c r="BI125" s="31">
        <v>0</v>
      </c>
      <c r="BJ125" s="31">
        <v>2.5472506991935484</v>
      </c>
      <c r="BK125" s="32">
        <f t="shared" si="3"/>
        <v>23.39748862526853</v>
      </c>
    </row>
    <row r="126" spans="1:63" ht="15">
      <c r="A126" s="29"/>
      <c r="B126" s="30" t="s">
        <v>130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0.3522297288064516</v>
      </c>
      <c r="I126" s="31">
        <v>7.728181767451612</v>
      </c>
      <c r="J126" s="31">
        <v>0</v>
      </c>
      <c r="K126" s="31">
        <v>0</v>
      </c>
      <c r="L126" s="31">
        <v>2.6668471807096776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0.2670896909032258</v>
      </c>
      <c r="S126" s="31">
        <v>0</v>
      </c>
      <c r="T126" s="31">
        <v>0.22679554838709678</v>
      </c>
      <c r="U126" s="31">
        <v>0</v>
      </c>
      <c r="V126" s="31">
        <v>0.8488653799677419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0.016840432258064517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1">
        <v>0</v>
      </c>
      <c r="AV126" s="31">
        <v>1.0637530255237193</v>
      </c>
      <c r="AW126" s="31">
        <v>2.6310601869354837</v>
      </c>
      <c r="AX126" s="31">
        <v>1.2349650322580645</v>
      </c>
      <c r="AY126" s="31">
        <v>0</v>
      </c>
      <c r="AZ126" s="31">
        <v>11.937939146129034</v>
      </c>
      <c r="BA126" s="31">
        <v>0</v>
      </c>
      <c r="BB126" s="31">
        <v>0</v>
      </c>
      <c r="BC126" s="31">
        <v>0</v>
      </c>
      <c r="BD126" s="31">
        <v>0</v>
      </c>
      <c r="BE126" s="31">
        <v>0</v>
      </c>
      <c r="BF126" s="31">
        <v>2.0975795580967747</v>
      </c>
      <c r="BG126" s="31">
        <v>3.3849268838709676</v>
      </c>
      <c r="BH126" s="31">
        <v>0</v>
      </c>
      <c r="BI126" s="31">
        <v>0</v>
      </c>
      <c r="BJ126" s="31">
        <v>7.45581616596774</v>
      </c>
      <c r="BK126" s="32">
        <f t="shared" si="3"/>
        <v>41.91288972726566</v>
      </c>
    </row>
    <row r="127" spans="1:63" ht="15">
      <c r="A127" s="29"/>
      <c r="B127" s="30" t="s">
        <v>131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0.0215955164516129</v>
      </c>
      <c r="I127" s="31">
        <v>90.92849032258064</v>
      </c>
      <c r="J127" s="31">
        <v>0</v>
      </c>
      <c r="K127" s="31">
        <v>0</v>
      </c>
      <c r="L127" s="31">
        <v>0.05739860951612904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0.0005683030645161291</v>
      </c>
      <c r="S127" s="31">
        <v>36.371396129032256</v>
      </c>
      <c r="T127" s="31">
        <v>0</v>
      </c>
      <c r="U127" s="31">
        <v>0</v>
      </c>
      <c r="V127" s="31">
        <v>0.0005683030645161291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  <c r="AW127" s="31">
        <v>22.716503225806452</v>
      </c>
      <c r="AX127" s="31">
        <v>0</v>
      </c>
      <c r="AY127" s="31">
        <v>0</v>
      </c>
      <c r="AZ127" s="31">
        <v>0</v>
      </c>
      <c r="BA127" s="31">
        <v>0</v>
      </c>
      <c r="BB127" s="31">
        <v>0</v>
      </c>
      <c r="BC127" s="31">
        <v>0</v>
      </c>
      <c r="BD127" s="31">
        <v>0</v>
      </c>
      <c r="BE127" s="31">
        <v>0</v>
      </c>
      <c r="BF127" s="31">
        <v>0</v>
      </c>
      <c r="BG127" s="31">
        <v>0</v>
      </c>
      <c r="BH127" s="31">
        <v>0</v>
      </c>
      <c r="BI127" s="31">
        <v>0</v>
      </c>
      <c r="BJ127" s="31">
        <v>0</v>
      </c>
      <c r="BK127" s="32">
        <f t="shared" si="3"/>
        <v>150.09652040951613</v>
      </c>
    </row>
    <row r="128" spans="1:63" ht="15">
      <c r="A128" s="29"/>
      <c r="B128" s="30" t="s">
        <v>132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0.007706082451612904</v>
      </c>
      <c r="I128" s="31">
        <v>62.32860806451613</v>
      </c>
      <c r="J128" s="31">
        <v>0</v>
      </c>
      <c r="K128" s="31">
        <v>0</v>
      </c>
      <c r="L128" s="31">
        <v>0.1717920348064516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0.0011332474193548388</v>
      </c>
      <c r="S128" s="31">
        <v>26.06469064516129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24.91456</v>
      </c>
      <c r="AX128" s="31">
        <v>0</v>
      </c>
      <c r="AY128" s="31">
        <v>0</v>
      </c>
      <c r="AZ128" s="31">
        <v>0.4535582401282956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2">
        <f t="shared" si="3"/>
        <v>113.94204831448315</v>
      </c>
    </row>
    <row r="129" spans="1:63" ht="15">
      <c r="A129" s="29"/>
      <c r="B129" s="30" t="s">
        <v>133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0.01299524677419355</v>
      </c>
      <c r="I129" s="31">
        <v>50.85101612903226</v>
      </c>
      <c r="J129" s="31">
        <v>0</v>
      </c>
      <c r="K129" s="31">
        <v>0</v>
      </c>
      <c r="L129" s="31">
        <v>0.8603991929032258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21.470429032258064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17.375700774193547</v>
      </c>
      <c r="AX129" s="31">
        <v>0</v>
      </c>
      <c r="AY129" s="31">
        <v>0</v>
      </c>
      <c r="AZ129" s="31">
        <v>0.22565845161290324</v>
      </c>
      <c r="BA129" s="31">
        <v>0</v>
      </c>
      <c r="BB129" s="31">
        <v>0</v>
      </c>
      <c r="BC129" s="31">
        <v>0</v>
      </c>
      <c r="BD129" s="31">
        <v>0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  <c r="BJ129" s="31">
        <v>0</v>
      </c>
      <c r="BK129" s="32">
        <f t="shared" si="3"/>
        <v>90.79619882677419</v>
      </c>
    </row>
    <row r="130" spans="1:63" ht="15">
      <c r="A130" s="29"/>
      <c r="B130" s="30" t="s">
        <v>134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0.10205209477419351</v>
      </c>
      <c r="I130" s="31">
        <v>47.22897290322581</v>
      </c>
      <c r="J130" s="31">
        <v>0</v>
      </c>
      <c r="K130" s="31">
        <v>0</v>
      </c>
      <c r="L130" s="31">
        <v>13.943791999999998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0.05614056451612903</v>
      </c>
      <c r="AW130" s="31">
        <v>3.368433870967742</v>
      </c>
      <c r="AX130" s="31">
        <v>0</v>
      </c>
      <c r="AY130" s="31">
        <v>0</v>
      </c>
      <c r="AZ130" s="31">
        <v>3.0315904838662355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0.014035141129032258</v>
      </c>
      <c r="BG130" s="31">
        <v>0</v>
      </c>
      <c r="BH130" s="31">
        <v>0</v>
      </c>
      <c r="BI130" s="31">
        <v>0</v>
      </c>
      <c r="BJ130" s="31">
        <v>0</v>
      </c>
      <c r="BK130" s="32">
        <f t="shared" si="3"/>
        <v>67.74501705847914</v>
      </c>
    </row>
    <row r="131" spans="1:63" ht="15">
      <c r="A131" s="29"/>
      <c r="B131" s="30" t="s">
        <v>135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0.5332033071612904</v>
      </c>
      <c r="I131" s="31">
        <v>3.6708037096774193</v>
      </c>
      <c r="J131" s="31">
        <v>0</v>
      </c>
      <c r="K131" s="31">
        <v>0</v>
      </c>
      <c r="L131" s="31">
        <v>5.9708164928387095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0.5119909110967743</v>
      </c>
      <c r="S131" s="31">
        <v>0</v>
      </c>
      <c r="T131" s="31">
        <v>0.3388434193548387</v>
      </c>
      <c r="U131" s="31">
        <v>0</v>
      </c>
      <c r="V131" s="31">
        <v>1.9541952523548387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0.03354712258064516</v>
      </c>
      <c r="AC131" s="31">
        <v>0</v>
      </c>
      <c r="AD131" s="31">
        <v>0</v>
      </c>
      <c r="AE131" s="31">
        <v>0</v>
      </c>
      <c r="AF131" s="31">
        <v>0.05591187096774194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1.8677307704193553</v>
      </c>
      <c r="AW131" s="31">
        <v>6.807253516677419</v>
      </c>
      <c r="AX131" s="31">
        <v>0</v>
      </c>
      <c r="AY131" s="31">
        <v>0</v>
      </c>
      <c r="AZ131" s="31">
        <v>22.951000347666344</v>
      </c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>
        <v>2.3604404663548393</v>
      </c>
      <c r="BG131" s="31">
        <v>8.178547382096774</v>
      </c>
      <c r="BH131" s="31">
        <v>0</v>
      </c>
      <c r="BI131" s="31">
        <v>0</v>
      </c>
      <c r="BJ131" s="31">
        <v>6.074037688032259</v>
      </c>
      <c r="BK131" s="32">
        <f t="shared" si="3"/>
        <v>61.308322257279244</v>
      </c>
    </row>
    <row r="132" spans="1:63" ht="15">
      <c r="A132" s="29"/>
      <c r="B132" s="30" t="s">
        <v>136</v>
      </c>
      <c r="C132" s="31">
        <v>0</v>
      </c>
      <c r="D132" s="31">
        <v>10.610019838709677</v>
      </c>
      <c r="E132" s="31">
        <v>0</v>
      </c>
      <c r="F132" s="31">
        <v>0</v>
      </c>
      <c r="G132" s="31">
        <v>0</v>
      </c>
      <c r="H132" s="31">
        <v>0.828485122548387</v>
      </c>
      <c r="I132" s="31">
        <v>0.11168441935483872</v>
      </c>
      <c r="J132" s="31">
        <v>0.05584220967741936</v>
      </c>
      <c r="K132" s="31">
        <v>0</v>
      </c>
      <c r="L132" s="31">
        <v>14.01083279351613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0.5748882583225806</v>
      </c>
      <c r="S132" s="31">
        <v>0.0559283038387097</v>
      </c>
      <c r="T132" s="31">
        <v>1.116844193548387</v>
      </c>
      <c r="U132" s="31">
        <v>0</v>
      </c>
      <c r="V132" s="31">
        <v>12.339453072419357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0.03040758387096774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2.5333046885161297</v>
      </c>
      <c r="AW132" s="31">
        <v>1.5037932387096773</v>
      </c>
      <c r="AX132" s="31">
        <v>0</v>
      </c>
      <c r="AY132" s="31">
        <v>0</v>
      </c>
      <c r="AZ132" s="31">
        <v>32.467335359261476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3.2277266119999997</v>
      </c>
      <c r="BG132" s="31">
        <v>0.011070967870967742</v>
      </c>
      <c r="BH132" s="31">
        <v>0</v>
      </c>
      <c r="BI132" s="31">
        <v>0</v>
      </c>
      <c r="BJ132" s="31">
        <v>7.3421716986451635</v>
      </c>
      <c r="BK132" s="32">
        <f t="shared" si="3"/>
        <v>86.81978836080985</v>
      </c>
    </row>
    <row r="133" spans="1:63" ht="15">
      <c r="A133" s="29"/>
      <c r="B133" s="30" t="s">
        <v>137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0.8041963831935482</v>
      </c>
      <c r="I133" s="31">
        <v>22.47788624677419</v>
      </c>
      <c r="J133" s="31">
        <v>0</v>
      </c>
      <c r="K133" s="31">
        <v>0</v>
      </c>
      <c r="L133" s="31">
        <v>9.195658043193548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0.6769642894193548</v>
      </c>
      <c r="S133" s="31">
        <v>0.16675814516129034</v>
      </c>
      <c r="T133" s="31">
        <v>0</v>
      </c>
      <c r="U133" s="31">
        <v>0</v>
      </c>
      <c r="V133" s="31">
        <v>0.7143851600000001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0.07264351741935483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2.7566915931935485</v>
      </c>
      <c r="AW133" s="31">
        <v>5.283164903225808</v>
      </c>
      <c r="AX133" s="31">
        <v>0</v>
      </c>
      <c r="AY133" s="31">
        <v>0</v>
      </c>
      <c r="AZ133" s="31">
        <v>18.343982315479202</v>
      </c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>
        <v>3.6714665573225793</v>
      </c>
      <c r="BG133" s="31">
        <v>0.12255638177419353</v>
      </c>
      <c r="BH133" s="31">
        <v>0.05503296774193548</v>
      </c>
      <c r="BI133" s="31">
        <v>0</v>
      </c>
      <c r="BJ133" s="31">
        <v>4.67582679264516</v>
      </c>
      <c r="BK133" s="32">
        <f t="shared" si="3"/>
        <v>69.0172132965437</v>
      </c>
    </row>
    <row r="134" spans="1:63" ht="15">
      <c r="A134" s="29"/>
      <c r="B134" s="30" t="s">
        <v>138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0.6639335042580646</v>
      </c>
      <c r="I134" s="31">
        <v>15.250796319354837</v>
      </c>
      <c r="J134" s="31">
        <v>0</v>
      </c>
      <c r="K134" s="31">
        <v>0</v>
      </c>
      <c r="L134" s="31">
        <v>4.456520334774194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0.47771919448387096</v>
      </c>
      <c r="S134" s="31">
        <v>0.22157193548387097</v>
      </c>
      <c r="T134" s="31">
        <v>0</v>
      </c>
      <c r="U134" s="31">
        <v>0</v>
      </c>
      <c r="V134" s="31">
        <v>12.096000887580647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0.09323101612903226</v>
      </c>
      <c r="AC134" s="31">
        <v>0</v>
      </c>
      <c r="AD134" s="31">
        <v>0</v>
      </c>
      <c r="AE134" s="31">
        <v>0</v>
      </c>
      <c r="AF134" s="31">
        <v>0.1425886129032258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2.6900800983225794</v>
      </c>
      <c r="AW134" s="31">
        <v>4.514991870967743</v>
      </c>
      <c r="AX134" s="31">
        <v>0</v>
      </c>
      <c r="AY134" s="31">
        <v>0</v>
      </c>
      <c r="AZ134" s="31">
        <v>23.644816727441604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3.7428262542258004</v>
      </c>
      <c r="BG134" s="31">
        <v>0.2522721612903226</v>
      </c>
      <c r="BH134" s="31">
        <v>0</v>
      </c>
      <c r="BI134" s="31">
        <v>0</v>
      </c>
      <c r="BJ134" s="31">
        <v>5.156974023806451</v>
      </c>
      <c r="BK134" s="32">
        <f t="shared" si="3"/>
        <v>73.40432294102226</v>
      </c>
    </row>
    <row r="135" spans="1:63" ht="15">
      <c r="A135" s="29"/>
      <c r="B135" s="30" t="s">
        <v>139</v>
      </c>
      <c r="C135" s="31">
        <v>0</v>
      </c>
      <c r="D135" s="31">
        <v>16.84910806451613</v>
      </c>
      <c r="E135" s="31">
        <v>0</v>
      </c>
      <c r="F135" s="31">
        <v>0</v>
      </c>
      <c r="G135" s="31">
        <v>0</v>
      </c>
      <c r="H135" s="31">
        <v>0.26587760738709676</v>
      </c>
      <c r="I135" s="31">
        <v>18.253200403225808</v>
      </c>
      <c r="J135" s="31">
        <v>0</v>
      </c>
      <c r="K135" s="31">
        <v>0</v>
      </c>
      <c r="L135" s="31">
        <v>2.89343699464516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0.10379669006451611</v>
      </c>
      <c r="S135" s="31">
        <v>0</v>
      </c>
      <c r="T135" s="31">
        <v>0</v>
      </c>
      <c r="U135" s="31">
        <v>0</v>
      </c>
      <c r="V135" s="31">
        <v>0.31676323161290326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5.588361290322581</v>
      </c>
      <c r="AS135" s="31">
        <v>0</v>
      </c>
      <c r="AT135" s="31">
        <v>0</v>
      </c>
      <c r="AU135" s="31">
        <v>0</v>
      </c>
      <c r="AV135" s="31">
        <v>0.5628126046774194</v>
      </c>
      <c r="AW135" s="31">
        <v>14.384441961290321</v>
      </c>
      <c r="AX135" s="31">
        <v>0</v>
      </c>
      <c r="AY135" s="31">
        <v>0</v>
      </c>
      <c r="AZ135" s="31">
        <v>1.971562687093304</v>
      </c>
      <c r="BA135" s="31">
        <v>0</v>
      </c>
      <c r="BB135" s="31">
        <v>0</v>
      </c>
      <c r="BC135" s="31">
        <v>0</v>
      </c>
      <c r="BD135" s="31">
        <v>0</v>
      </c>
      <c r="BE135" s="31">
        <v>0</v>
      </c>
      <c r="BF135" s="31">
        <v>0.6669246385806451</v>
      </c>
      <c r="BG135" s="31">
        <v>6.706033548387097</v>
      </c>
      <c r="BH135" s="31">
        <v>0</v>
      </c>
      <c r="BI135" s="31">
        <v>0</v>
      </c>
      <c r="BJ135" s="31">
        <v>0.265089263</v>
      </c>
      <c r="BK135" s="32">
        <f t="shared" si="3"/>
        <v>68.82740898480296</v>
      </c>
    </row>
    <row r="136" spans="1:63" ht="15">
      <c r="A136" s="29"/>
      <c r="B136" s="30" t="s">
        <v>140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0.553857815032258</v>
      </c>
      <c r="I136" s="31">
        <v>7.950161032258064</v>
      </c>
      <c r="J136" s="31">
        <v>0</v>
      </c>
      <c r="K136" s="31">
        <v>0</v>
      </c>
      <c r="L136" s="31">
        <v>3.604554703645161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0.676461915516129</v>
      </c>
      <c r="S136" s="31">
        <v>0.0905435006451613</v>
      </c>
      <c r="T136" s="31">
        <v>0</v>
      </c>
      <c r="U136" s="31">
        <v>0</v>
      </c>
      <c r="V136" s="31">
        <v>10.098174419548386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0.0437280129032258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2.094109589387096</v>
      </c>
      <c r="AW136" s="31">
        <v>7.051142080645162</v>
      </c>
      <c r="AX136" s="31">
        <v>0.3279600967741936</v>
      </c>
      <c r="AY136" s="31">
        <v>0</v>
      </c>
      <c r="AZ136" s="31">
        <v>14.590513728524801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4.144436355612897</v>
      </c>
      <c r="BG136" s="31">
        <v>0.2973504877419355</v>
      </c>
      <c r="BH136" s="31">
        <v>0.6224270018709678</v>
      </c>
      <c r="BI136" s="31">
        <v>0</v>
      </c>
      <c r="BJ136" s="31">
        <v>2.9507945391290322</v>
      </c>
      <c r="BK136" s="32">
        <f t="shared" si="3"/>
        <v>55.096215279234464</v>
      </c>
    </row>
    <row r="137" spans="1:63" ht="15">
      <c r="A137" s="29"/>
      <c r="B137" s="30" t="s">
        <v>141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0.4789058885483871</v>
      </c>
      <c r="I137" s="31">
        <v>3.9395588129032255</v>
      </c>
      <c r="J137" s="31">
        <v>0</v>
      </c>
      <c r="K137" s="31">
        <v>0</v>
      </c>
      <c r="L137" s="31">
        <v>3.782616984290323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0.29902810309677413</v>
      </c>
      <c r="S137" s="31">
        <v>0.10989006451612904</v>
      </c>
      <c r="T137" s="31">
        <v>0</v>
      </c>
      <c r="U137" s="31">
        <v>0</v>
      </c>
      <c r="V137" s="31">
        <v>0.9527684263225806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0.0005439822580645159</v>
      </c>
      <c r="AC137" s="31">
        <v>0</v>
      </c>
      <c r="AD137" s="31">
        <v>0</v>
      </c>
      <c r="AE137" s="31">
        <v>0</v>
      </c>
      <c r="AF137" s="31">
        <v>0.10879645161290323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1.7205474547419353</v>
      </c>
      <c r="AW137" s="31">
        <v>5.439822580645162</v>
      </c>
      <c r="AX137" s="31">
        <v>0</v>
      </c>
      <c r="AY137" s="31">
        <v>0</v>
      </c>
      <c r="AZ137" s="31">
        <v>9.00039195539329</v>
      </c>
      <c r="BA137" s="31">
        <v>0</v>
      </c>
      <c r="BB137" s="31">
        <v>0</v>
      </c>
      <c r="BC137" s="31">
        <v>0</v>
      </c>
      <c r="BD137" s="31">
        <v>0</v>
      </c>
      <c r="BE137" s="31">
        <v>0</v>
      </c>
      <c r="BF137" s="31">
        <v>2.5484037586774204</v>
      </c>
      <c r="BG137" s="31">
        <v>0</v>
      </c>
      <c r="BH137" s="31">
        <v>0.054398225806451615</v>
      </c>
      <c r="BI137" s="31">
        <v>0</v>
      </c>
      <c r="BJ137" s="31">
        <v>2.5256225010322586</v>
      </c>
      <c r="BK137" s="32">
        <f t="shared" si="3"/>
        <v>30.961295189844908</v>
      </c>
    </row>
    <row r="138" spans="1:63" ht="15">
      <c r="A138" s="29"/>
      <c r="B138" s="30" t="s">
        <v>142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5.542231264387096</v>
      </c>
      <c r="I138" s="31">
        <v>12.026747096774194</v>
      </c>
      <c r="J138" s="31">
        <v>0</v>
      </c>
      <c r="K138" s="31">
        <v>0</v>
      </c>
      <c r="L138" s="31">
        <v>1.5464866090645164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0.7357416852258064</v>
      </c>
      <c r="S138" s="31">
        <v>0</v>
      </c>
      <c r="T138" s="31">
        <v>0</v>
      </c>
      <c r="U138" s="31">
        <v>0</v>
      </c>
      <c r="V138" s="31">
        <v>0.9684519468709676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0.12991258064516129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10.935379300612901</v>
      </c>
      <c r="AW138" s="31">
        <v>24.19621814516129</v>
      </c>
      <c r="AX138" s="31">
        <v>0</v>
      </c>
      <c r="AY138" s="31">
        <v>0</v>
      </c>
      <c r="AZ138" s="31">
        <v>4.094213427820284</v>
      </c>
      <c r="BA138" s="31">
        <v>0</v>
      </c>
      <c r="BB138" s="31">
        <v>0</v>
      </c>
      <c r="BC138" s="31">
        <v>0</v>
      </c>
      <c r="BD138" s="31">
        <v>0</v>
      </c>
      <c r="BE138" s="31">
        <v>0</v>
      </c>
      <c r="BF138" s="31">
        <v>5.806295841290321</v>
      </c>
      <c r="BG138" s="31">
        <v>1.5883759441612901</v>
      </c>
      <c r="BH138" s="31">
        <v>0</v>
      </c>
      <c r="BI138" s="31">
        <v>0</v>
      </c>
      <c r="BJ138" s="31">
        <v>0.8557570486774193</v>
      </c>
      <c r="BK138" s="32">
        <f t="shared" si="3"/>
        <v>68.42581089069124</v>
      </c>
    </row>
    <row r="139" spans="1:63" ht="15">
      <c r="A139" s="29"/>
      <c r="B139" s="30" t="s">
        <v>143</v>
      </c>
      <c r="C139" s="31">
        <v>0</v>
      </c>
      <c r="D139" s="31">
        <v>27.129064516129034</v>
      </c>
      <c r="E139" s="31">
        <v>0</v>
      </c>
      <c r="F139" s="31">
        <v>0</v>
      </c>
      <c r="G139" s="31">
        <v>0</v>
      </c>
      <c r="H139" s="31">
        <v>0.8896054468064516</v>
      </c>
      <c r="I139" s="31">
        <v>48.01844419354839</v>
      </c>
      <c r="J139" s="31">
        <v>0</v>
      </c>
      <c r="K139" s="31">
        <v>0</v>
      </c>
      <c r="L139" s="31">
        <v>0.5235909451612903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0.657496319451613</v>
      </c>
      <c r="S139" s="31">
        <v>0</v>
      </c>
      <c r="T139" s="31">
        <v>0</v>
      </c>
      <c r="U139" s="31">
        <v>0</v>
      </c>
      <c r="V139" s="31">
        <v>0.357018489032258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0.04837084838709678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15.57389557622581</v>
      </c>
      <c r="AW139" s="31">
        <v>12.885058315903226</v>
      </c>
      <c r="AX139" s="31">
        <v>1.074907741935484</v>
      </c>
      <c r="AY139" s="31">
        <v>0</v>
      </c>
      <c r="AZ139" s="31">
        <v>5.777618363404369</v>
      </c>
      <c r="BA139" s="31">
        <v>0</v>
      </c>
      <c r="BB139" s="31">
        <v>0</v>
      </c>
      <c r="BC139" s="31">
        <v>0</v>
      </c>
      <c r="BD139" s="31">
        <v>0</v>
      </c>
      <c r="BE139" s="31">
        <v>0</v>
      </c>
      <c r="BF139" s="31">
        <v>6.151666518612909</v>
      </c>
      <c r="BG139" s="31">
        <v>1.0964058967741936</v>
      </c>
      <c r="BH139" s="31">
        <v>0</v>
      </c>
      <c r="BI139" s="31">
        <v>0</v>
      </c>
      <c r="BJ139" s="31">
        <v>1.1108837766774196</v>
      </c>
      <c r="BK139" s="32">
        <f t="shared" si="3"/>
        <v>121.29402694804956</v>
      </c>
    </row>
    <row r="140" spans="1:63" ht="15">
      <c r="A140" s="29"/>
      <c r="B140" s="30" t="s">
        <v>144</v>
      </c>
      <c r="C140" s="31">
        <v>0</v>
      </c>
      <c r="D140" s="31">
        <v>1.0711317774193547</v>
      </c>
      <c r="E140" s="31">
        <v>0</v>
      </c>
      <c r="F140" s="31">
        <v>0</v>
      </c>
      <c r="G140" s="31">
        <v>0</v>
      </c>
      <c r="H140" s="31">
        <v>1.955460191870968</v>
      </c>
      <c r="I140" s="31">
        <v>5.788439403225807</v>
      </c>
      <c r="J140" s="31">
        <v>0</v>
      </c>
      <c r="K140" s="31">
        <v>0</v>
      </c>
      <c r="L140" s="31">
        <v>0.5766800377419355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0.6020731169354838</v>
      </c>
      <c r="S140" s="31">
        <v>0</v>
      </c>
      <c r="T140" s="31">
        <v>0</v>
      </c>
      <c r="U140" s="31">
        <v>0</v>
      </c>
      <c r="V140" s="31">
        <v>0.46534229025806445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19.400706581419346</v>
      </c>
      <c r="AW140" s="31">
        <v>14.472639589612903</v>
      </c>
      <c r="AX140" s="31">
        <v>0</v>
      </c>
      <c r="AY140" s="31">
        <v>0</v>
      </c>
      <c r="AZ140" s="31">
        <v>9.631292885371028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4.299759837999996</v>
      </c>
      <c r="BG140" s="31">
        <v>2.680635483870968</v>
      </c>
      <c r="BH140" s="31">
        <v>0</v>
      </c>
      <c r="BI140" s="31">
        <v>0</v>
      </c>
      <c r="BJ140" s="31">
        <v>1.006261957451613</v>
      </c>
      <c r="BK140" s="32">
        <f t="shared" si="3"/>
        <v>61.950423153177475</v>
      </c>
    </row>
    <row r="141" spans="1:63" ht="15">
      <c r="A141" s="29"/>
      <c r="B141" s="30" t="s">
        <v>145</v>
      </c>
      <c r="C141" s="31">
        <v>0</v>
      </c>
      <c r="D141" s="31">
        <v>1.0644537483870968</v>
      </c>
      <c r="E141" s="31">
        <v>0</v>
      </c>
      <c r="F141" s="31">
        <v>0</v>
      </c>
      <c r="G141" s="31">
        <v>0</v>
      </c>
      <c r="H141" s="31">
        <v>1.7806475771935482</v>
      </c>
      <c r="I141" s="31">
        <v>5.537309903225807</v>
      </c>
      <c r="J141" s="31">
        <v>0</v>
      </c>
      <c r="K141" s="31">
        <v>0</v>
      </c>
      <c r="L141" s="31">
        <v>1.5626705725483871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0.37801276274193546</v>
      </c>
      <c r="S141" s="31">
        <v>0</v>
      </c>
      <c r="T141" s="31">
        <v>0</v>
      </c>
      <c r="U141" s="31">
        <v>0</v>
      </c>
      <c r="V141" s="31">
        <v>0.3616746195483871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15.12045238980646</v>
      </c>
      <c r="AW141" s="31">
        <v>19.828825388903226</v>
      </c>
      <c r="AX141" s="31">
        <v>0</v>
      </c>
      <c r="AY141" s="31">
        <v>0</v>
      </c>
      <c r="AZ141" s="31">
        <v>7.178863796631288</v>
      </c>
      <c r="BA141" s="31">
        <v>0</v>
      </c>
      <c r="BB141" s="31">
        <v>0</v>
      </c>
      <c r="BC141" s="31">
        <v>0</v>
      </c>
      <c r="BD141" s="31">
        <v>0</v>
      </c>
      <c r="BE141" s="31">
        <v>0</v>
      </c>
      <c r="BF141" s="31">
        <v>8.142323009870976</v>
      </c>
      <c r="BG141" s="31">
        <v>5.350070118903224</v>
      </c>
      <c r="BH141" s="31">
        <v>0.053301870967741936</v>
      </c>
      <c r="BI141" s="31">
        <v>0</v>
      </c>
      <c r="BJ141" s="31">
        <v>3.8169254640322583</v>
      </c>
      <c r="BK141" s="32">
        <f t="shared" si="3"/>
        <v>70.17553122276033</v>
      </c>
    </row>
    <row r="142" spans="1:63" ht="15">
      <c r="A142" s="29"/>
      <c r="B142" s="30" t="s">
        <v>146</v>
      </c>
      <c r="C142" s="31">
        <v>0</v>
      </c>
      <c r="D142" s="31">
        <v>0.4839993870967742</v>
      </c>
      <c r="E142" s="31">
        <v>0</v>
      </c>
      <c r="F142" s="31">
        <v>0</v>
      </c>
      <c r="G142" s="31">
        <v>0</v>
      </c>
      <c r="H142" s="31">
        <v>0.1841150563548387</v>
      </c>
      <c r="I142" s="31">
        <v>41.09692573548387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0.09755861358064519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1.3680524843225808</v>
      </c>
      <c r="AW142" s="31">
        <v>11.780850318741935</v>
      </c>
      <c r="AX142" s="31">
        <v>0</v>
      </c>
      <c r="AY142" s="31">
        <v>0</v>
      </c>
      <c r="AZ142" s="31">
        <v>0.21453632259349886</v>
      </c>
      <c r="BA142" s="31">
        <v>0</v>
      </c>
      <c r="BB142" s="31">
        <v>0</v>
      </c>
      <c r="BC142" s="31">
        <v>0</v>
      </c>
      <c r="BD142" s="31">
        <v>0</v>
      </c>
      <c r="BE142" s="31">
        <v>0</v>
      </c>
      <c r="BF142" s="31">
        <v>1.2065064361935485</v>
      </c>
      <c r="BG142" s="31">
        <v>0</v>
      </c>
      <c r="BH142" s="31">
        <v>0</v>
      </c>
      <c r="BI142" s="31">
        <v>0</v>
      </c>
      <c r="BJ142" s="31">
        <v>0.04290726451612903</v>
      </c>
      <c r="BK142" s="32">
        <f t="shared" si="3"/>
        <v>56.475451618883824</v>
      </c>
    </row>
    <row r="143" spans="1:63" ht="15">
      <c r="A143" s="29"/>
      <c r="B143" s="30" t="s">
        <v>147</v>
      </c>
      <c r="C143" s="31">
        <v>0</v>
      </c>
      <c r="D143" s="31">
        <v>1.5017483870967743</v>
      </c>
      <c r="E143" s="31">
        <v>0</v>
      </c>
      <c r="F143" s="31">
        <v>0</v>
      </c>
      <c r="G143" s="31">
        <v>0</v>
      </c>
      <c r="H143" s="31">
        <v>5.7919663577096765</v>
      </c>
      <c r="I143" s="31">
        <v>12.872129032258066</v>
      </c>
      <c r="J143" s="31">
        <v>0</v>
      </c>
      <c r="K143" s="31">
        <v>0</v>
      </c>
      <c r="L143" s="31">
        <v>1.703353817387097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1.0355098621612904</v>
      </c>
      <c r="S143" s="31">
        <v>0</v>
      </c>
      <c r="T143" s="31">
        <v>0</v>
      </c>
      <c r="U143" s="31">
        <v>0</v>
      </c>
      <c r="V143" s="31">
        <v>12.326088448741936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0.1702304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17.588878447516127</v>
      </c>
      <c r="AW143" s="31">
        <v>3.1492624000000005</v>
      </c>
      <c r="AX143" s="31">
        <v>0</v>
      </c>
      <c r="AY143" s="31">
        <v>0</v>
      </c>
      <c r="AZ143" s="31">
        <v>9.881898993541967</v>
      </c>
      <c r="BA143" s="31">
        <v>0</v>
      </c>
      <c r="BB143" s="31">
        <v>0</v>
      </c>
      <c r="BC143" s="31">
        <v>0</v>
      </c>
      <c r="BD143" s="31">
        <v>0</v>
      </c>
      <c r="BE143" s="31">
        <v>0</v>
      </c>
      <c r="BF143" s="31">
        <v>44.167649416387114</v>
      </c>
      <c r="BG143" s="31">
        <v>0.1915092</v>
      </c>
      <c r="BH143" s="31">
        <v>0</v>
      </c>
      <c r="BI143" s="31">
        <v>0</v>
      </c>
      <c r="BJ143" s="31">
        <v>2.1359481256451613</v>
      </c>
      <c r="BK143" s="32">
        <f t="shared" si="3"/>
        <v>112.5161728884452</v>
      </c>
    </row>
    <row r="144" spans="1:63" ht="15">
      <c r="A144" s="29"/>
      <c r="B144" s="30" t="s">
        <v>148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1.999536048161291</v>
      </c>
      <c r="I144" s="31">
        <v>0</v>
      </c>
      <c r="J144" s="31">
        <v>0</v>
      </c>
      <c r="K144" s="31">
        <v>0</v>
      </c>
      <c r="L144" s="31">
        <v>1.2047186819032258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0.48808531283870976</v>
      </c>
      <c r="S144" s="31">
        <v>0</v>
      </c>
      <c r="T144" s="31">
        <v>0</v>
      </c>
      <c r="U144" s="31">
        <v>0</v>
      </c>
      <c r="V144" s="31">
        <v>0.623642810483871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0.06319829032258065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16.836611418709676</v>
      </c>
      <c r="AW144" s="31">
        <v>10.484492131483872</v>
      </c>
      <c r="AX144" s="31">
        <v>0</v>
      </c>
      <c r="AY144" s="31">
        <v>0</v>
      </c>
      <c r="AZ144" s="31">
        <v>18.67277446972373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1.9762327739032248</v>
      </c>
      <c r="BG144" s="31">
        <v>0</v>
      </c>
      <c r="BH144" s="31">
        <v>0.052665241935483866</v>
      </c>
      <c r="BI144" s="31">
        <v>0</v>
      </c>
      <c r="BJ144" s="31">
        <v>1.3908320357096773</v>
      </c>
      <c r="BK144" s="32">
        <f t="shared" si="3"/>
        <v>53.792789215175354</v>
      </c>
    </row>
    <row r="145" spans="1:63" ht="15">
      <c r="A145" s="29"/>
      <c r="B145" s="30" t="s">
        <v>149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1.3348754263225804</v>
      </c>
      <c r="I145" s="31">
        <v>0</v>
      </c>
      <c r="J145" s="31">
        <v>0</v>
      </c>
      <c r="K145" s="31">
        <v>0</v>
      </c>
      <c r="L145" s="31">
        <v>1.4134668387096774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0.2782863984516129</v>
      </c>
      <c r="S145" s="31">
        <v>0</v>
      </c>
      <c r="T145" s="31">
        <v>0</v>
      </c>
      <c r="U145" s="31">
        <v>0</v>
      </c>
      <c r="V145" s="31">
        <v>0.756608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0.0010534674193548384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5.2673370967741935</v>
      </c>
      <c r="AS145" s="31">
        <v>0</v>
      </c>
      <c r="AT145" s="31">
        <v>0</v>
      </c>
      <c r="AU145" s="31">
        <v>0</v>
      </c>
      <c r="AV145" s="31">
        <v>9.781173964322578</v>
      </c>
      <c r="AW145" s="31">
        <v>8.42773935483871</v>
      </c>
      <c r="AX145" s="31">
        <v>0</v>
      </c>
      <c r="AY145" s="31">
        <v>0</v>
      </c>
      <c r="AZ145" s="31">
        <v>3.660846050232311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3.699374850258064</v>
      </c>
      <c r="BG145" s="31">
        <v>0.0641804378064516</v>
      </c>
      <c r="BH145" s="31">
        <v>0</v>
      </c>
      <c r="BI145" s="31">
        <v>0</v>
      </c>
      <c r="BJ145" s="31">
        <v>0.3371095741935484</v>
      </c>
      <c r="BK145" s="32">
        <f t="shared" si="3"/>
        <v>35.022051459329084</v>
      </c>
    </row>
    <row r="146" spans="1:63" ht="15">
      <c r="A146" s="29"/>
      <c r="B146" s="30" t="s">
        <v>150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4.766849231451611</v>
      </c>
      <c r="I146" s="31">
        <v>23.731802419354842</v>
      </c>
      <c r="J146" s="31">
        <v>0.2636866935483871</v>
      </c>
      <c r="K146" s="31">
        <v>0</v>
      </c>
      <c r="L146" s="31">
        <v>0.39553004032258066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0.35876053064516134</v>
      </c>
      <c r="S146" s="31">
        <v>0</v>
      </c>
      <c r="T146" s="31">
        <v>0</v>
      </c>
      <c r="U146" s="31">
        <v>0</v>
      </c>
      <c r="V146" s="31">
        <v>0.20349454283870966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0.052378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10.722016275677419</v>
      </c>
      <c r="AW146" s="31">
        <v>5.871844948419355</v>
      </c>
      <c r="AX146" s="31">
        <v>0</v>
      </c>
      <c r="AY146" s="31">
        <v>0</v>
      </c>
      <c r="AZ146" s="31">
        <v>5.00432515061264</v>
      </c>
      <c r="BA146" s="31">
        <v>0</v>
      </c>
      <c r="BB146" s="31">
        <v>0</v>
      </c>
      <c r="BC146" s="31">
        <v>0</v>
      </c>
      <c r="BD146" s="31">
        <v>0</v>
      </c>
      <c r="BE146" s="31">
        <v>0</v>
      </c>
      <c r="BF146" s="31">
        <v>3.250202231999998</v>
      </c>
      <c r="BG146" s="31">
        <v>0.0209512</v>
      </c>
      <c r="BH146" s="31">
        <v>0</v>
      </c>
      <c r="BI146" s="31">
        <v>0</v>
      </c>
      <c r="BJ146" s="31">
        <v>0.5624395650645162</v>
      </c>
      <c r="BK146" s="32">
        <f t="shared" si="3"/>
        <v>55.204280829935215</v>
      </c>
    </row>
    <row r="147" spans="1:63" ht="15">
      <c r="A147" s="29"/>
      <c r="B147" s="30" t="s">
        <v>151</v>
      </c>
      <c r="C147" s="31">
        <v>0</v>
      </c>
      <c r="D147" s="31">
        <v>1.5777161935483872</v>
      </c>
      <c r="E147" s="31">
        <v>0</v>
      </c>
      <c r="F147" s="31">
        <v>0</v>
      </c>
      <c r="G147" s="31">
        <v>0</v>
      </c>
      <c r="H147" s="31">
        <v>4.2807827349354834</v>
      </c>
      <c r="I147" s="31">
        <v>16.717522580645163</v>
      </c>
      <c r="J147" s="31">
        <v>0</v>
      </c>
      <c r="K147" s="31">
        <v>0</v>
      </c>
      <c r="L147" s="31">
        <v>1.0605178387096774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0.19486647509677418</v>
      </c>
      <c r="S147" s="31">
        <v>0</v>
      </c>
      <c r="T147" s="31">
        <v>11.023116451612903</v>
      </c>
      <c r="U147" s="31">
        <v>0</v>
      </c>
      <c r="V147" s="31">
        <v>1.0605178387096774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4.514365873935483</v>
      </c>
      <c r="AW147" s="31">
        <v>0</v>
      </c>
      <c r="AX147" s="31">
        <v>0</v>
      </c>
      <c r="AY147" s="31">
        <v>0</v>
      </c>
      <c r="AZ147" s="31">
        <v>2.1230345947704965</v>
      </c>
      <c r="BA147" s="31">
        <v>0</v>
      </c>
      <c r="BB147" s="31">
        <v>0</v>
      </c>
      <c r="BC147" s="31">
        <v>0</v>
      </c>
      <c r="BD147" s="31">
        <v>0</v>
      </c>
      <c r="BE147" s="31">
        <v>0</v>
      </c>
      <c r="BF147" s="31">
        <v>3.1084744691612887</v>
      </c>
      <c r="BG147" s="31">
        <v>0</v>
      </c>
      <c r="BH147" s="31">
        <v>0</v>
      </c>
      <c r="BI147" s="31">
        <v>0</v>
      </c>
      <c r="BJ147" s="31">
        <v>2.8146571386129033</v>
      </c>
      <c r="BK147" s="32">
        <f t="shared" si="3"/>
        <v>48.47557218973823</v>
      </c>
    </row>
    <row r="148" spans="1:63" ht="15">
      <c r="A148" s="29"/>
      <c r="B148" s="30" t="s">
        <v>152</v>
      </c>
      <c r="C148" s="31">
        <v>0</v>
      </c>
      <c r="D148" s="31">
        <v>1.8292546774193548</v>
      </c>
      <c r="E148" s="31">
        <v>0</v>
      </c>
      <c r="F148" s="31">
        <v>0</v>
      </c>
      <c r="G148" s="31">
        <v>0</v>
      </c>
      <c r="H148" s="31">
        <v>2.513729492451613</v>
      </c>
      <c r="I148" s="31">
        <v>18.815190967741934</v>
      </c>
      <c r="J148" s="31">
        <v>0</v>
      </c>
      <c r="K148" s="31">
        <v>0</v>
      </c>
      <c r="L148" s="31">
        <v>0.7250831385483872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0.6862924338709677</v>
      </c>
      <c r="S148" s="31">
        <v>0</v>
      </c>
      <c r="T148" s="31">
        <v>11.236850161290322</v>
      </c>
      <c r="U148" s="31">
        <v>0</v>
      </c>
      <c r="V148" s="31">
        <v>0.0731718595483871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4.132699987645161</v>
      </c>
      <c r="AW148" s="31">
        <v>0</v>
      </c>
      <c r="AX148" s="31">
        <v>0</v>
      </c>
      <c r="AY148" s="31">
        <v>0</v>
      </c>
      <c r="AZ148" s="31">
        <v>1.4231334507331979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1.9028773735806455</v>
      </c>
      <c r="BG148" s="31">
        <v>0</v>
      </c>
      <c r="BH148" s="31">
        <v>0</v>
      </c>
      <c r="BI148" s="31">
        <v>0</v>
      </c>
      <c r="BJ148" s="31">
        <v>0.13724533312903228</v>
      </c>
      <c r="BK148" s="32">
        <f t="shared" si="3"/>
        <v>43.475528875959</v>
      </c>
    </row>
    <row r="149" spans="1:63" ht="15">
      <c r="A149" s="29"/>
      <c r="B149" s="30" t="s">
        <v>153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2.209558576774194</v>
      </c>
      <c r="I149" s="31">
        <v>4.2638076599999994</v>
      </c>
      <c r="J149" s="31">
        <v>0.313977</v>
      </c>
      <c r="K149" s="31">
        <v>0</v>
      </c>
      <c r="L149" s="31">
        <v>0.587660285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0.17430706948387095</v>
      </c>
      <c r="S149" s="31">
        <v>0</v>
      </c>
      <c r="T149" s="31">
        <v>0.0523295</v>
      </c>
      <c r="U149" s="31">
        <v>0</v>
      </c>
      <c r="V149" s="31">
        <v>2.827395671548387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0.03746871870967742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6.041871021612902</v>
      </c>
      <c r="AW149" s="31">
        <v>0.46835898387096775</v>
      </c>
      <c r="AX149" s="31">
        <v>0</v>
      </c>
      <c r="AY149" s="31">
        <v>0</v>
      </c>
      <c r="AZ149" s="31">
        <v>1.7866672678451534</v>
      </c>
      <c r="BA149" s="31">
        <v>0</v>
      </c>
      <c r="BB149" s="31">
        <v>0</v>
      </c>
      <c r="BC149" s="31">
        <v>0</v>
      </c>
      <c r="BD149" s="31">
        <v>0</v>
      </c>
      <c r="BE149" s="31">
        <v>0</v>
      </c>
      <c r="BF149" s="31">
        <v>4.301226957741934</v>
      </c>
      <c r="BG149" s="31">
        <v>0.018579636483870964</v>
      </c>
      <c r="BH149" s="31">
        <v>0.026019943548387096</v>
      </c>
      <c r="BI149" s="31">
        <v>0</v>
      </c>
      <c r="BJ149" s="31">
        <v>1.0619767947741936</v>
      </c>
      <c r="BK149" s="32">
        <f t="shared" si="3"/>
        <v>24.17120508739354</v>
      </c>
    </row>
    <row r="150" spans="1:63" ht="15">
      <c r="A150" s="29"/>
      <c r="B150" s="30" t="s">
        <v>154</v>
      </c>
      <c r="C150" s="31">
        <v>0</v>
      </c>
      <c r="D150" s="31">
        <v>3.103427419354839</v>
      </c>
      <c r="E150" s="31">
        <v>0</v>
      </c>
      <c r="F150" s="31">
        <v>0</v>
      </c>
      <c r="G150" s="31">
        <v>0</v>
      </c>
      <c r="H150" s="31">
        <v>2.517887437967741</v>
      </c>
      <c r="I150" s="31">
        <v>13.67521077683871</v>
      </c>
      <c r="J150" s="31">
        <v>0</v>
      </c>
      <c r="K150" s="31">
        <v>0</v>
      </c>
      <c r="L150" s="31">
        <v>0.8806544594193548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0.7835073501612904</v>
      </c>
      <c r="S150" s="31">
        <v>0.10344758064516128</v>
      </c>
      <c r="T150" s="31">
        <v>10.60337701612903</v>
      </c>
      <c r="U150" s="31">
        <v>0</v>
      </c>
      <c r="V150" s="31">
        <v>2.2696007426129032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0.11321228387096774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4.028605672290324</v>
      </c>
      <c r="AW150" s="31">
        <v>3.961854989032258</v>
      </c>
      <c r="AX150" s="31">
        <v>0</v>
      </c>
      <c r="AY150" s="31">
        <v>0</v>
      </c>
      <c r="AZ150" s="31">
        <v>2.2353750836689423</v>
      </c>
      <c r="BA150" s="31">
        <v>0</v>
      </c>
      <c r="BB150" s="31">
        <v>0</v>
      </c>
      <c r="BC150" s="31">
        <v>0</v>
      </c>
      <c r="BD150" s="31">
        <v>0</v>
      </c>
      <c r="BE150" s="31">
        <v>0</v>
      </c>
      <c r="BF150" s="31">
        <v>2.6549524875161294</v>
      </c>
      <c r="BG150" s="31">
        <v>0.3499288774193548</v>
      </c>
      <c r="BH150" s="31">
        <v>0.025730064516129032</v>
      </c>
      <c r="BI150" s="31">
        <v>0</v>
      </c>
      <c r="BJ150" s="31">
        <v>0.42770000441935485</v>
      </c>
      <c r="BK150" s="32">
        <f t="shared" si="3"/>
        <v>47.73447224586249</v>
      </c>
    </row>
    <row r="151" spans="1:63" ht="15">
      <c r="A151" s="29"/>
      <c r="B151" s="30" t="s">
        <v>155</v>
      </c>
      <c r="C151" s="31">
        <v>0</v>
      </c>
      <c r="D151" s="31">
        <v>3.614236612903226</v>
      </c>
      <c r="E151" s="31">
        <v>0</v>
      </c>
      <c r="F151" s="31">
        <v>0</v>
      </c>
      <c r="G151" s="31">
        <v>0</v>
      </c>
      <c r="H151" s="31">
        <v>1.2682979100322578</v>
      </c>
      <c r="I151" s="31">
        <v>18.89729429032258</v>
      </c>
      <c r="J151" s="31">
        <v>0</v>
      </c>
      <c r="K151" s="31">
        <v>0</v>
      </c>
      <c r="L151" s="31">
        <v>1.5593701314838708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0.8383458718709678</v>
      </c>
      <c r="S151" s="31">
        <v>0</v>
      </c>
      <c r="T151" s="31">
        <v>4.853403451612903</v>
      </c>
      <c r="U151" s="31">
        <v>0</v>
      </c>
      <c r="V151" s="31">
        <v>0.2801882069354839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4.503945454612904</v>
      </c>
      <c r="AW151" s="31">
        <v>0.8377700483870968</v>
      </c>
      <c r="AX151" s="31">
        <v>0</v>
      </c>
      <c r="AY151" s="31">
        <v>0</v>
      </c>
      <c r="AZ151" s="31">
        <v>2.880317898846358</v>
      </c>
      <c r="BA151" s="31">
        <v>0</v>
      </c>
      <c r="BB151" s="31">
        <v>0</v>
      </c>
      <c r="BC151" s="31">
        <v>0</v>
      </c>
      <c r="BD151" s="31">
        <v>0</v>
      </c>
      <c r="BE151" s="31">
        <v>0</v>
      </c>
      <c r="BF151" s="31">
        <v>2.859677870387097</v>
      </c>
      <c r="BG151" s="31">
        <v>0.7830058990967742</v>
      </c>
      <c r="BH151" s="31">
        <v>0</v>
      </c>
      <c r="BI151" s="31">
        <v>0</v>
      </c>
      <c r="BJ151" s="31">
        <v>1.0461058324838706</v>
      </c>
      <c r="BK151" s="32">
        <f t="shared" si="3"/>
        <v>44.221959478975386</v>
      </c>
    </row>
    <row r="152" spans="1:63" ht="15">
      <c r="A152" s="29"/>
      <c r="B152" s="30" t="s">
        <v>156</v>
      </c>
      <c r="C152" s="31">
        <v>0</v>
      </c>
      <c r="D152" s="31">
        <v>2.9451431129032257</v>
      </c>
      <c r="E152" s="31">
        <v>0</v>
      </c>
      <c r="F152" s="31">
        <v>0</v>
      </c>
      <c r="G152" s="31">
        <v>0</v>
      </c>
      <c r="H152" s="31">
        <v>1.4358852014193548</v>
      </c>
      <c r="I152" s="31">
        <v>0</v>
      </c>
      <c r="J152" s="31">
        <v>0</v>
      </c>
      <c r="K152" s="31">
        <v>0</v>
      </c>
      <c r="L152" s="31">
        <v>0.9717045146774195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0.24106986080645162</v>
      </c>
      <c r="S152" s="31">
        <v>0.20667670967741936</v>
      </c>
      <c r="T152" s="31">
        <v>0</v>
      </c>
      <c r="U152" s="31">
        <v>0</v>
      </c>
      <c r="V152" s="31">
        <v>0.03616842419354838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0.2058541935483871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7.020624751354839</v>
      </c>
      <c r="AW152" s="31">
        <v>11.846509866516127</v>
      </c>
      <c r="AX152" s="31">
        <v>0</v>
      </c>
      <c r="AY152" s="31">
        <v>0</v>
      </c>
      <c r="AZ152" s="31">
        <v>2.1414622517881505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1.5164388475806456</v>
      </c>
      <c r="BG152" s="31">
        <v>7.31228242583871</v>
      </c>
      <c r="BH152" s="31">
        <v>0</v>
      </c>
      <c r="BI152" s="31">
        <v>0</v>
      </c>
      <c r="BJ152" s="31">
        <v>0.22541034193548387</v>
      </c>
      <c r="BK152" s="32">
        <f t="shared" si="3"/>
        <v>36.10523050223976</v>
      </c>
    </row>
    <row r="153" spans="1:63" ht="15">
      <c r="A153" s="29"/>
      <c r="B153" s="30" t="s">
        <v>157</v>
      </c>
      <c r="C153" s="31">
        <v>0</v>
      </c>
      <c r="D153" s="31">
        <v>3.213069</v>
      </c>
      <c r="E153" s="31">
        <v>0</v>
      </c>
      <c r="F153" s="31">
        <v>0</v>
      </c>
      <c r="G153" s="31">
        <v>0</v>
      </c>
      <c r="H153" s="31">
        <v>5.744846248677418</v>
      </c>
      <c r="I153" s="31">
        <v>21.08471105287097</v>
      </c>
      <c r="J153" s="31">
        <v>1.5547108064516129</v>
      </c>
      <c r="K153" s="31">
        <v>0</v>
      </c>
      <c r="L153" s="31">
        <v>12.116130084000002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3.786351539</v>
      </c>
      <c r="S153" s="31">
        <v>7.369329222580646</v>
      </c>
      <c r="T153" s="31">
        <v>4.145895483870968</v>
      </c>
      <c r="U153" s="31">
        <v>0</v>
      </c>
      <c r="V153" s="31">
        <v>15.721987991225804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0.37180834838709675</v>
      </c>
      <c r="AC153" s="31">
        <v>0.14459213548387095</v>
      </c>
      <c r="AD153" s="31">
        <v>0</v>
      </c>
      <c r="AE153" s="31">
        <v>0</v>
      </c>
      <c r="AF153" s="31">
        <v>0.05164004838709678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0.0041312038709677415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40.304702854483935</v>
      </c>
      <c r="AW153" s="31">
        <v>25.05577213348387</v>
      </c>
      <c r="AX153" s="31">
        <v>0</v>
      </c>
      <c r="AY153" s="31">
        <v>0</v>
      </c>
      <c r="AZ153" s="31">
        <v>13.825088583067386</v>
      </c>
      <c r="BA153" s="31">
        <v>0</v>
      </c>
      <c r="BB153" s="31">
        <v>0</v>
      </c>
      <c r="BC153" s="31">
        <v>0</v>
      </c>
      <c r="BD153" s="31">
        <v>0</v>
      </c>
      <c r="BE153" s="31">
        <v>0</v>
      </c>
      <c r="BF153" s="31">
        <v>23.38476348948391</v>
      </c>
      <c r="BG153" s="31">
        <v>2.896708201999999</v>
      </c>
      <c r="BH153" s="31">
        <v>1.4975614032258064</v>
      </c>
      <c r="BI153" s="31">
        <v>0</v>
      </c>
      <c r="BJ153" s="31">
        <v>4.659324793096774</v>
      </c>
      <c r="BK153" s="32">
        <f t="shared" si="3"/>
        <v>186.93312462364813</v>
      </c>
    </row>
    <row r="154" spans="1:63" ht="15">
      <c r="A154" s="29"/>
      <c r="B154" s="30" t="s">
        <v>158</v>
      </c>
      <c r="C154" s="31">
        <v>0</v>
      </c>
      <c r="D154" s="31">
        <v>0.7327559580645162</v>
      </c>
      <c r="E154" s="31">
        <v>0</v>
      </c>
      <c r="F154" s="31">
        <v>0</v>
      </c>
      <c r="G154" s="31">
        <v>0</v>
      </c>
      <c r="H154" s="31">
        <v>1.4939146973548387</v>
      </c>
      <c r="I154" s="31">
        <v>100.62601928174192</v>
      </c>
      <c r="J154" s="31">
        <v>0</v>
      </c>
      <c r="K154" s="31">
        <v>0</v>
      </c>
      <c r="L154" s="31">
        <v>1.50369779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0.2554842221935484</v>
      </c>
      <c r="S154" s="31">
        <v>5.160253225806452</v>
      </c>
      <c r="T154" s="31">
        <v>0</v>
      </c>
      <c r="U154" s="31">
        <v>0</v>
      </c>
      <c r="V154" s="31">
        <v>0.03354164596774193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1">
        <v>0</v>
      </c>
      <c r="AV154" s="31">
        <v>1.5954599788709678</v>
      </c>
      <c r="AW154" s="31">
        <v>5.312384483870968</v>
      </c>
      <c r="AX154" s="31">
        <v>0</v>
      </c>
      <c r="AY154" s="31">
        <v>0</v>
      </c>
      <c r="AZ154" s="31">
        <v>3.255585788252957</v>
      </c>
      <c r="BA154" s="31">
        <v>0</v>
      </c>
      <c r="BB154" s="31">
        <v>0</v>
      </c>
      <c r="BC154" s="31">
        <v>0</v>
      </c>
      <c r="BD154" s="31">
        <v>0</v>
      </c>
      <c r="BE154" s="31">
        <v>0</v>
      </c>
      <c r="BF154" s="31">
        <v>0.4126155226774192</v>
      </c>
      <c r="BG154" s="31">
        <v>5.157654838709678</v>
      </c>
      <c r="BH154" s="31">
        <v>0</v>
      </c>
      <c r="BI154" s="31">
        <v>0</v>
      </c>
      <c r="BJ154" s="31">
        <v>0.054671141290322585</v>
      </c>
      <c r="BK154" s="32">
        <f t="shared" si="3"/>
        <v>125.59403857480133</v>
      </c>
    </row>
    <row r="155" spans="1:63" ht="15">
      <c r="A155" s="29"/>
      <c r="B155" s="30" t="s">
        <v>159</v>
      </c>
      <c r="C155" s="31">
        <v>0</v>
      </c>
      <c r="D155" s="31">
        <v>14.089641258064516</v>
      </c>
      <c r="E155" s="31">
        <v>0</v>
      </c>
      <c r="F155" s="31">
        <v>0</v>
      </c>
      <c r="G155" s="31">
        <v>0</v>
      </c>
      <c r="H155" s="31">
        <v>10.521481304193552</v>
      </c>
      <c r="I155" s="31">
        <v>0.051422048387096776</v>
      </c>
      <c r="J155" s="31">
        <v>0</v>
      </c>
      <c r="K155" s="31">
        <v>0</v>
      </c>
      <c r="L155" s="31">
        <v>1.9500062399999996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2.1747122882580645</v>
      </c>
      <c r="S155" s="31">
        <v>0.015426614516129034</v>
      </c>
      <c r="T155" s="31">
        <v>3.0857096495161294</v>
      </c>
      <c r="U155" s="31">
        <v>0</v>
      </c>
      <c r="V155" s="31">
        <v>8.676442224354838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0.22557877419354838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0.015380370967741936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1">
        <v>0</v>
      </c>
      <c r="AV155" s="31">
        <v>24.57703962509678</v>
      </c>
      <c r="AW155" s="31">
        <v>26.454238064516126</v>
      </c>
      <c r="AX155" s="31">
        <v>0</v>
      </c>
      <c r="AY155" s="31">
        <v>0</v>
      </c>
      <c r="AZ155" s="31">
        <v>16.300361460214845</v>
      </c>
      <c r="BA155" s="31">
        <v>0</v>
      </c>
      <c r="BB155" s="31">
        <v>0</v>
      </c>
      <c r="BC155" s="31">
        <v>0</v>
      </c>
      <c r="BD155" s="31">
        <v>0</v>
      </c>
      <c r="BE155" s="31">
        <v>0</v>
      </c>
      <c r="BF155" s="31">
        <v>11.819437639838714</v>
      </c>
      <c r="BG155" s="31">
        <v>2.0260820758709674</v>
      </c>
      <c r="BH155" s="31">
        <v>1.3842333870967742</v>
      </c>
      <c r="BI155" s="31">
        <v>0</v>
      </c>
      <c r="BJ155" s="31">
        <v>7.034488315258064</v>
      </c>
      <c r="BK155" s="32">
        <f t="shared" si="3"/>
        <v>130.40168134034388</v>
      </c>
    </row>
    <row r="156" spans="1:63" ht="15">
      <c r="A156" s="29"/>
      <c r="B156" s="30" t="s">
        <v>160</v>
      </c>
      <c r="C156" s="31">
        <v>0</v>
      </c>
      <c r="D156" s="31">
        <v>3.080593548387097</v>
      </c>
      <c r="E156" s="31">
        <v>0</v>
      </c>
      <c r="F156" s="31">
        <v>0</v>
      </c>
      <c r="G156" s="31">
        <v>0</v>
      </c>
      <c r="H156" s="31">
        <v>13.105128180999998</v>
      </c>
      <c r="I156" s="31">
        <v>62.638735483870974</v>
      </c>
      <c r="J156" s="31">
        <v>0</v>
      </c>
      <c r="K156" s="31">
        <v>0</v>
      </c>
      <c r="L156" s="31">
        <v>6.804517716129034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0.24258317358064518</v>
      </c>
      <c r="S156" s="31">
        <v>11.449539354838711</v>
      </c>
      <c r="T156" s="31">
        <v>5.134322580645161</v>
      </c>
      <c r="U156" s="31">
        <v>0</v>
      </c>
      <c r="V156" s="31">
        <v>3.080593548387097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0.07678403225806452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15.132535219580651</v>
      </c>
      <c r="AW156" s="31">
        <v>5.528450322580645</v>
      </c>
      <c r="AX156" s="31">
        <v>0</v>
      </c>
      <c r="AY156" s="31">
        <v>0</v>
      </c>
      <c r="AZ156" s="31">
        <v>4.914689958164532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0.7441588220967743</v>
      </c>
      <c r="BG156" s="31">
        <v>0</v>
      </c>
      <c r="BH156" s="31">
        <v>0</v>
      </c>
      <c r="BI156" s="31">
        <v>0</v>
      </c>
      <c r="BJ156" s="31">
        <v>0.1740438064516129</v>
      </c>
      <c r="BK156" s="32">
        <f t="shared" si="3"/>
        <v>132.106675747971</v>
      </c>
    </row>
    <row r="157" spans="1:63" ht="15">
      <c r="A157" s="29"/>
      <c r="B157" s="30" t="s">
        <v>161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3.394960469483872</v>
      </c>
      <c r="I157" s="31">
        <v>1.02453</v>
      </c>
      <c r="J157" s="31">
        <v>0</v>
      </c>
      <c r="K157" s="31">
        <v>0</v>
      </c>
      <c r="L157" s="31">
        <v>0.9653469180967742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0.23867160167741938</v>
      </c>
      <c r="S157" s="31">
        <v>0</v>
      </c>
      <c r="T157" s="31">
        <v>0.1331889</v>
      </c>
      <c r="U157" s="31">
        <v>0</v>
      </c>
      <c r="V157" s="31">
        <v>0.032265386000000014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0.025545548387096773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  <c r="AU157" s="31">
        <v>0</v>
      </c>
      <c r="AV157" s="31">
        <v>5.835579789258063</v>
      </c>
      <c r="AW157" s="31">
        <v>0</v>
      </c>
      <c r="AX157" s="31">
        <v>0</v>
      </c>
      <c r="AY157" s="31">
        <v>0</v>
      </c>
      <c r="AZ157" s="31">
        <v>6.722886791209762</v>
      </c>
      <c r="BA157" s="31">
        <v>0</v>
      </c>
      <c r="BB157" s="31">
        <v>0</v>
      </c>
      <c r="BC157" s="31">
        <v>0</v>
      </c>
      <c r="BD157" s="31">
        <v>0</v>
      </c>
      <c r="BE157" s="31">
        <v>0</v>
      </c>
      <c r="BF157" s="31">
        <v>1.5388689131612903</v>
      </c>
      <c r="BG157" s="31">
        <v>0.2144695337419356</v>
      </c>
      <c r="BH157" s="31">
        <v>0</v>
      </c>
      <c r="BI157" s="31">
        <v>0</v>
      </c>
      <c r="BJ157" s="31">
        <v>1.4788456929354838</v>
      </c>
      <c r="BK157" s="32">
        <f t="shared" si="3"/>
        <v>21.605159543951697</v>
      </c>
    </row>
    <row r="158" spans="1:63" ht="15">
      <c r="A158" s="29"/>
      <c r="B158" s="30" t="s">
        <v>162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1.3193868788387098</v>
      </c>
      <c r="I158" s="31">
        <v>0</v>
      </c>
      <c r="J158" s="31">
        <v>0</v>
      </c>
      <c r="K158" s="31">
        <v>0</v>
      </c>
      <c r="L158" s="31">
        <v>0.9254715508387096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0.3502608082580645</v>
      </c>
      <c r="S158" s="31">
        <v>0</v>
      </c>
      <c r="T158" s="31">
        <v>2.5590588709677418</v>
      </c>
      <c r="U158" s="31">
        <v>0</v>
      </c>
      <c r="V158" s="31">
        <v>7.387708510129032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5.514927315354838</v>
      </c>
      <c r="AW158" s="31">
        <v>2.0553428267096776</v>
      </c>
      <c r="AX158" s="31">
        <v>0</v>
      </c>
      <c r="AY158" s="31">
        <v>0</v>
      </c>
      <c r="AZ158" s="31">
        <v>4.5270800197926615</v>
      </c>
      <c r="BA158" s="31">
        <v>0</v>
      </c>
      <c r="BB158" s="31">
        <v>0</v>
      </c>
      <c r="BC158" s="31">
        <v>0</v>
      </c>
      <c r="BD158" s="31">
        <v>0</v>
      </c>
      <c r="BE158" s="31">
        <v>0</v>
      </c>
      <c r="BF158" s="31">
        <v>1.3432812965806455</v>
      </c>
      <c r="BG158" s="31">
        <v>0.1226116787419355</v>
      </c>
      <c r="BH158" s="31">
        <v>0</v>
      </c>
      <c r="BI158" s="31">
        <v>0</v>
      </c>
      <c r="BJ158" s="31">
        <v>1.0474871008387097</v>
      </c>
      <c r="BK158" s="32">
        <f t="shared" si="3"/>
        <v>27.152616857050724</v>
      </c>
    </row>
    <row r="159" spans="1:63" ht="15">
      <c r="A159" s="29"/>
      <c r="B159" s="30" t="s">
        <v>163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2.3251762613870968</v>
      </c>
      <c r="I159" s="31">
        <v>3.3753826451612907</v>
      </c>
      <c r="J159" s="31">
        <v>0</v>
      </c>
      <c r="K159" s="31">
        <v>0</v>
      </c>
      <c r="L159" s="31">
        <v>0.6648480967741937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0.4593850830322581</v>
      </c>
      <c r="S159" s="31">
        <v>0</v>
      </c>
      <c r="T159" s="31">
        <v>0</v>
      </c>
      <c r="U159" s="31">
        <v>0</v>
      </c>
      <c r="V159" s="31">
        <v>1.514409977741935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2.452072348612903</v>
      </c>
      <c r="AW159" s="31">
        <v>3.1631309999999995</v>
      </c>
      <c r="AX159" s="31">
        <v>0</v>
      </c>
      <c r="AY159" s="31">
        <v>0</v>
      </c>
      <c r="AZ159" s="31">
        <v>5.096068906521036</v>
      </c>
      <c r="BA159" s="31">
        <v>0</v>
      </c>
      <c r="BB159" s="31">
        <v>0</v>
      </c>
      <c r="BC159" s="31">
        <v>0</v>
      </c>
      <c r="BD159" s="31">
        <v>0</v>
      </c>
      <c r="BE159" s="31">
        <v>0</v>
      </c>
      <c r="BF159" s="31">
        <v>1.3753373573548384</v>
      </c>
      <c r="BG159" s="31">
        <v>0.010203648387096774</v>
      </c>
      <c r="BH159" s="31">
        <v>0</v>
      </c>
      <c r="BI159" s="31">
        <v>0</v>
      </c>
      <c r="BJ159" s="31">
        <v>1.0026585416451612</v>
      </c>
      <c r="BK159" s="32">
        <f t="shared" si="3"/>
        <v>21.43867386661781</v>
      </c>
    </row>
    <row r="160" spans="1:63" ht="15">
      <c r="A160" s="29"/>
      <c r="B160" s="30" t="s">
        <v>164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5.040577482677419</v>
      </c>
      <c r="I160" s="31">
        <v>6.736519935483871</v>
      </c>
      <c r="J160" s="31">
        <v>0</v>
      </c>
      <c r="K160" s="31">
        <v>0</v>
      </c>
      <c r="L160" s="31">
        <v>3.3082879370645157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0.13266006077419354</v>
      </c>
      <c r="S160" s="31">
        <v>0</v>
      </c>
      <c r="T160" s="31">
        <v>0</v>
      </c>
      <c r="U160" s="31">
        <v>0</v>
      </c>
      <c r="V160" s="31">
        <v>5.341147204129033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3.6878749518064513</v>
      </c>
      <c r="AW160" s="31">
        <v>0.9675394516129032</v>
      </c>
      <c r="AX160" s="31">
        <v>0</v>
      </c>
      <c r="AY160" s="31">
        <v>0</v>
      </c>
      <c r="AZ160" s="31">
        <v>1.6110019404337916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1.3439552746774188</v>
      </c>
      <c r="BG160" s="31">
        <v>0</v>
      </c>
      <c r="BH160" s="31">
        <v>0</v>
      </c>
      <c r="BI160" s="31">
        <v>0</v>
      </c>
      <c r="BJ160" s="31">
        <v>0.1527693870967742</v>
      </c>
      <c r="BK160" s="32">
        <f t="shared" si="3"/>
        <v>28.32233362575637</v>
      </c>
    </row>
    <row r="161" spans="1:63" ht="15">
      <c r="A161" s="29"/>
      <c r="B161" s="30" t="s">
        <v>165</v>
      </c>
      <c r="C161" s="31">
        <v>0</v>
      </c>
      <c r="D161" s="31">
        <v>0.5093717741935484</v>
      </c>
      <c r="E161" s="31">
        <v>0</v>
      </c>
      <c r="F161" s="31">
        <v>0</v>
      </c>
      <c r="G161" s="31">
        <v>0</v>
      </c>
      <c r="H161" s="31">
        <v>12.32207668932258</v>
      </c>
      <c r="I161" s="31">
        <v>11.12087160732258</v>
      </c>
      <c r="J161" s="31">
        <v>1.0187435483870968</v>
      </c>
      <c r="K161" s="31">
        <v>0</v>
      </c>
      <c r="L161" s="31">
        <v>3.2883847092580645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1.8774700169354839</v>
      </c>
      <c r="S161" s="31">
        <v>0.5096933701290323</v>
      </c>
      <c r="T161" s="31">
        <v>3.260300950774194</v>
      </c>
      <c r="U161" s="31">
        <v>0</v>
      </c>
      <c r="V161" s="31">
        <v>14.221143320451612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0.05083608064516129</v>
      </c>
      <c r="AC161" s="31">
        <v>0.0711705129032258</v>
      </c>
      <c r="AD161" s="31">
        <v>0</v>
      </c>
      <c r="AE161" s="31">
        <v>0</v>
      </c>
      <c r="AF161" s="31">
        <v>0.30501648387096775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15.978685398935479</v>
      </c>
      <c r="AW161" s="31">
        <v>7.432224823225805</v>
      </c>
      <c r="AX161" s="31">
        <v>0</v>
      </c>
      <c r="AY161" s="31">
        <v>0</v>
      </c>
      <c r="AZ161" s="31">
        <v>15.386952628723654</v>
      </c>
      <c r="BA161" s="31">
        <v>0</v>
      </c>
      <c r="BB161" s="31">
        <v>0</v>
      </c>
      <c r="BC161" s="31">
        <v>0</v>
      </c>
      <c r="BD161" s="31">
        <v>0</v>
      </c>
      <c r="BE161" s="31">
        <v>0</v>
      </c>
      <c r="BF161" s="31">
        <v>7.385494094967736</v>
      </c>
      <c r="BG161" s="31">
        <v>3.2636763774193547</v>
      </c>
      <c r="BH161" s="31">
        <v>0.10167216129032258</v>
      </c>
      <c r="BI161" s="31">
        <v>0</v>
      </c>
      <c r="BJ161" s="31">
        <v>1.7913956229677424</v>
      </c>
      <c r="BK161" s="32">
        <f t="shared" si="3"/>
        <v>99.89518017172364</v>
      </c>
    </row>
    <row r="162" spans="1:63" ht="15">
      <c r="A162" s="29"/>
      <c r="B162" s="30" t="s">
        <v>166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2.1272313897741935</v>
      </c>
      <c r="I162" s="31">
        <v>0.5063382258064516</v>
      </c>
      <c r="J162" s="31">
        <v>0</v>
      </c>
      <c r="K162" s="31">
        <v>0</v>
      </c>
      <c r="L162" s="31">
        <v>2.129574922483871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0.5550289715483868</v>
      </c>
      <c r="S162" s="31">
        <v>0</v>
      </c>
      <c r="T162" s="31">
        <v>3.341832290322581</v>
      </c>
      <c r="U162" s="31">
        <v>0</v>
      </c>
      <c r="V162" s="31">
        <v>1.3276406320000003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0.3539172903225807</v>
      </c>
      <c r="AC162" s="31">
        <v>0.09100730322580645</v>
      </c>
      <c r="AD162" s="31">
        <v>0</v>
      </c>
      <c r="AE162" s="31">
        <v>0</v>
      </c>
      <c r="AF162" s="31">
        <v>0.08089538064516129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0</v>
      </c>
      <c r="AS162" s="31">
        <v>0</v>
      </c>
      <c r="AT162" s="31">
        <v>0</v>
      </c>
      <c r="AU162" s="31">
        <v>0</v>
      </c>
      <c r="AV162" s="31">
        <v>13.406104942645158</v>
      </c>
      <c r="AW162" s="31">
        <v>7.629445587096773</v>
      </c>
      <c r="AX162" s="31">
        <v>0</v>
      </c>
      <c r="AY162" s="31">
        <v>0</v>
      </c>
      <c r="AZ162" s="31">
        <v>7.025931178143025</v>
      </c>
      <c r="BA162" s="31">
        <v>0</v>
      </c>
      <c r="BB162" s="31">
        <v>0</v>
      </c>
      <c r="BC162" s="31">
        <v>0</v>
      </c>
      <c r="BD162" s="31">
        <v>0</v>
      </c>
      <c r="BE162" s="31">
        <v>0</v>
      </c>
      <c r="BF162" s="31">
        <v>3.828377777258064</v>
      </c>
      <c r="BG162" s="31">
        <v>0</v>
      </c>
      <c r="BH162" s="31">
        <v>0</v>
      </c>
      <c r="BI162" s="31">
        <v>0</v>
      </c>
      <c r="BJ162" s="31">
        <v>2.463261348677419</v>
      </c>
      <c r="BK162" s="32">
        <f t="shared" si="3"/>
        <v>44.86658723994947</v>
      </c>
    </row>
    <row r="163" spans="1:63" ht="15">
      <c r="A163" s="29"/>
      <c r="B163" s="30" t="s">
        <v>167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5.018706772612903</v>
      </c>
      <c r="I163" s="31">
        <v>0</v>
      </c>
      <c r="J163" s="31">
        <v>0</v>
      </c>
      <c r="K163" s="31">
        <v>0</v>
      </c>
      <c r="L163" s="31">
        <v>1.081054748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0.6929467931935485</v>
      </c>
      <c r="S163" s="31">
        <v>0</v>
      </c>
      <c r="T163" s="31">
        <v>0</v>
      </c>
      <c r="U163" s="31">
        <v>0</v>
      </c>
      <c r="V163" s="31">
        <v>3.2159345901612904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0.1515260806451613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7.962885658032261</v>
      </c>
      <c r="AW163" s="31">
        <v>3.5356085483870965</v>
      </c>
      <c r="AX163" s="31">
        <v>0</v>
      </c>
      <c r="AY163" s="31">
        <v>0</v>
      </c>
      <c r="AZ163" s="31">
        <v>4.9038095083228495</v>
      </c>
      <c r="BA163" s="31">
        <v>0</v>
      </c>
      <c r="BB163" s="31">
        <v>0</v>
      </c>
      <c r="BC163" s="31">
        <v>0</v>
      </c>
      <c r="BD163" s="31">
        <v>0</v>
      </c>
      <c r="BE163" s="31">
        <v>0</v>
      </c>
      <c r="BF163" s="31">
        <v>1.366579164967742</v>
      </c>
      <c r="BG163" s="31">
        <v>0</v>
      </c>
      <c r="BH163" s="31">
        <v>0</v>
      </c>
      <c r="BI163" s="31">
        <v>0</v>
      </c>
      <c r="BJ163" s="31">
        <v>0.3738016997096774</v>
      </c>
      <c r="BK163" s="32">
        <f t="shared" si="3"/>
        <v>28.30285356403253</v>
      </c>
    </row>
    <row r="164" spans="1:63" ht="15">
      <c r="A164" s="29"/>
      <c r="B164" s="30" t="s">
        <v>168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4.5662014105806445</v>
      </c>
      <c r="I164" s="31">
        <v>0</v>
      </c>
      <c r="J164" s="31">
        <v>0</v>
      </c>
      <c r="K164" s="31">
        <v>0</v>
      </c>
      <c r="L164" s="31">
        <v>1.4245212952580646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0.3176687613870967</v>
      </c>
      <c r="S164" s="31">
        <v>0</v>
      </c>
      <c r="T164" s="31">
        <v>2.2657296774193547</v>
      </c>
      <c r="U164" s="31">
        <v>0</v>
      </c>
      <c r="V164" s="31">
        <v>4.3782102521290325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7.763326850548387</v>
      </c>
      <c r="AW164" s="31">
        <v>14.047803166741934</v>
      </c>
      <c r="AX164" s="31">
        <v>0</v>
      </c>
      <c r="AY164" s="31">
        <v>0</v>
      </c>
      <c r="AZ164" s="31">
        <v>24.141193691978316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3.0770096188709664</v>
      </c>
      <c r="BG164" s="31">
        <v>0.15102664570967744</v>
      </c>
      <c r="BH164" s="31">
        <v>0</v>
      </c>
      <c r="BI164" s="31">
        <v>0</v>
      </c>
      <c r="BJ164" s="31">
        <v>1.402896675903226</v>
      </c>
      <c r="BK164" s="32">
        <f t="shared" si="3"/>
        <v>63.535588046526705</v>
      </c>
    </row>
    <row r="165" spans="1:63" ht="15">
      <c r="A165" s="29"/>
      <c r="B165" s="30" t="s">
        <v>169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1.3913953604516132</v>
      </c>
      <c r="I165" s="31">
        <v>0</v>
      </c>
      <c r="J165" s="31">
        <v>0</v>
      </c>
      <c r="K165" s="31">
        <v>0</v>
      </c>
      <c r="L165" s="31">
        <v>0.1005637741935484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0.007830953677419355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160.2414604648709</v>
      </c>
      <c r="AW165" s="31">
        <v>119.68662106522578</v>
      </c>
      <c r="AX165" s="31">
        <v>0</v>
      </c>
      <c r="AY165" s="31">
        <v>0</v>
      </c>
      <c r="AZ165" s="31">
        <v>8.583317083820662</v>
      </c>
      <c r="BA165" s="31">
        <v>0</v>
      </c>
      <c r="BB165" s="31">
        <v>0</v>
      </c>
      <c r="BC165" s="31">
        <v>0</v>
      </c>
      <c r="BD165" s="31">
        <v>0</v>
      </c>
      <c r="BE165" s="31">
        <v>0</v>
      </c>
      <c r="BF165" s="31">
        <v>0.5089285354838711</v>
      </c>
      <c r="BG165" s="31">
        <v>0</v>
      </c>
      <c r="BH165" s="31">
        <v>0</v>
      </c>
      <c r="BI165" s="31">
        <v>0</v>
      </c>
      <c r="BJ165" s="31">
        <v>0</v>
      </c>
      <c r="BK165" s="32">
        <f t="shared" si="3"/>
        <v>290.52011723772375</v>
      </c>
    </row>
    <row r="166" spans="1:63" ht="15">
      <c r="A166" s="29"/>
      <c r="B166" s="30" t="s">
        <v>170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3.6765317860645155</v>
      </c>
      <c r="I166" s="31">
        <v>0</v>
      </c>
      <c r="J166" s="31">
        <v>0</v>
      </c>
      <c r="K166" s="31">
        <v>0</v>
      </c>
      <c r="L166" s="31">
        <v>2.576496145677419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0.18993480193548387</v>
      </c>
      <c r="S166" s="31">
        <v>3.7273241935483874</v>
      </c>
      <c r="T166" s="31">
        <v>0.14909296774193548</v>
      </c>
      <c r="U166" s="31">
        <v>0</v>
      </c>
      <c r="V166" s="31">
        <v>2.324508460064516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0.08942423225806452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5.29508000345161</v>
      </c>
      <c r="AW166" s="31">
        <v>3.8377899677419354</v>
      </c>
      <c r="AX166" s="31">
        <v>0</v>
      </c>
      <c r="AY166" s="31">
        <v>0</v>
      </c>
      <c r="AZ166" s="31">
        <v>10.914269764287</v>
      </c>
      <c r="BA166" s="31">
        <v>0</v>
      </c>
      <c r="BB166" s="31">
        <v>0</v>
      </c>
      <c r="BC166" s="31">
        <v>0</v>
      </c>
      <c r="BD166" s="31">
        <v>0</v>
      </c>
      <c r="BE166" s="31">
        <v>0</v>
      </c>
      <c r="BF166" s="31">
        <v>3.4082761086451616</v>
      </c>
      <c r="BG166" s="31">
        <v>0.14886549722580644</v>
      </c>
      <c r="BH166" s="31">
        <v>0.03726009677419355</v>
      </c>
      <c r="BI166" s="31">
        <v>0</v>
      </c>
      <c r="BJ166" s="31">
        <v>0.5081555725483872</v>
      </c>
      <c r="BK166" s="32">
        <f t="shared" si="3"/>
        <v>36.88300959796442</v>
      </c>
    </row>
    <row r="167" spans="1:63" ht="15.75" thickBot="1">
      <c r="A167" s="29"/>
      <c r="B167" s="30" t="s">
        <v>171</v>
      </c>
      <c r="C167" s="31">
        <v>0</v>
      </c>
      <c r="D167" s="31">
        <v>1.8640635483870969</v>
      </c>
      <c r="E167" s="31">
        <v>0</v>
      </c>
      <c r="F167" s="31">
        <v>0</v>
      </c>
      <c r="G167" s="31">
        <v>0</v>
      </c>
      <c r="H167" s="31">
        <v>1.3411623180645162</v>
      </c>
      <c r="I167" s="31">
        <v>0</v>
      </c>
      <c r="J167" s="31">
        <v>0</v>
      </c>
      <c r="K167" s="31">
        <v>0</v>
      </c>
      <c r="L167" s="31">
        <v>0.22430301529032257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0.060730286193548394</v>
      </c>
      <c r="S167" s="31">
        <v>0</v>
      </c>
      <c r="T167" s="31">
        <v>0.4518941935483871</v>
      </c>
      <c r="U167" s="31">
        <v>0</v>
      </c>
      <c r="V167" s="31">
        <v>0.11297354838709678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0.0038408154838709676</v>
      </c>
      <c r="AC167" s="31">
        <v>0.020333729032258063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5.178471625387092</v>
      </c>
      <c r="AW167" s="31">
        <v>1.636324555032258</v>
      </c>
      <c r="AX167" s="31">
        <v>0</v>
      </c>
      <c r="AY167" s="31">
        <v>0</v>
      </c>
      <c r="AZ167" s="31">
        <v>1.8304042539966479</v>
      </c>
      <c r="BA167" s="31">
        <v>0</v>
      </c>
      <c r="BB167" s="31">
        <v>0</v>
      </c>
      <c r="BC167" s="31">
        <v>0</v>
      </c>
      <c r="BD167" s="31">
        <v>0</v>
      </c>
      <c r="BE167" s="31">
        <v>0</v>
      </c>
      <c r="BF167" s="31">
        <v>0.6256811526774196</v>
      </c>
      <c r="BG167" s="31">
        <v>0</v>
      </c>
      <c r="BH167" s="31">
        <v>0.011296516129032258</v>
      </c>
      <c r="BI167" s="31">
        <v>0</v>
      </c>
      <c r="BJ167" s="31">
        <v>0.12619638022580648</v>
      </c>
      <c r="BK167" s="32">
        <f t="shared" si="3"/>
        <v>13.487675937835354</v>
      </c>
    </row>
    <row r="168" spans="1:63" ht="15.75" thickBot="1">
      <c r="A168" s="36"/>
      <c r="B168" s="37" t="s">
        <v>172</v>
      </c>
      <c r="C168" s="38">
        <f>SUM(C21:C167)</f>
        <v>0</v>
      </c>
      <c r="D168" s="38">
        <f aca="true" t="shared" si="4" ref="D168:BJ168">SUM(D21:D167)</f>
        <v>156.79654437970967</v>
      </c>
      <c r="E168" s="38">
        <f t="shared" si="4"/>
        <v>0</v>
      </c>
      <c r="F168" s="38">
        <f t="shared" si="4"/>
        <v>0</v>
      </c>
      <c r="G168" s="38">
        <f t="shared" si="4"/>
        <v>0</v>
      </c>
      <c r="H168" s="38">
        <f t="shared" si="4"/>
        <v>149.245969017</v>
      </c>
      <c r="I168" s="38">
        <f t="shared" si="4"/>
        <v>3763.9169605384523</v>
      </c>
      <c r="J168" s="38">
        <f t="shared" si="4"/>
        <v>11.878055338709675</v>
      </c>
      <c r="K168" s="38">
        <f t="shared" si="4"/>
        <v>0</v>
      </c>
      <c r="L168" s="38">
        <f t="shared" si="4"/>
        <v>326.5338409642259</v>
      </c>
      <c r="M168" s="38">
        <f t="shared" si="4"/>
        <v>0</v>
      </c>
      <c r="N168" s="38">
        <f t="shared" si="4"/>
        <v>0</v>
      </c>
      <c r="O168" s="38">
        <f t="shared" si="4"/>
        <v>0</v>
      </c>
      <c r="P168" s="38">
        <f t="shared" si="4"/>
        <v>0</v>
      </c>
      <c r="Q168" s="38">
        <f t="shared" si="4"/>
        <v>0</v>
      </c>
      <c r="R168" s="38">
        <f t="shared" si="4"/>
        <v>41.03391962925808</v>
      </c>
      <c r="S168" s="38">
        <f t="shared" si="4"/>
        <v>789.4286871292256</v>
      </c>
      <c r="T168" s="38">
        <f t="shared" si="4"/>
        <v>113.28788125958066</v>
      </c>
      <c r="U168" s="38">
        <f t="shared" si="4"/>
        <v>0</v>
      </c>
      <c r="V168" s="38">
        <f t="shared" si="4"/>
        <v>196.47736308990326</v>
      </c>
      <c r="W168" s="38">
        <f t="shared" si="4"/>
        <v>0</v>
      </c>
      <c r="X168" s="38">
        <f t="shared" si="4"/>
        <v>0</v>
      </c>
      <c r="Y168" s="38">
        <f t="shared" si="4"/>
        <v>0</v>
      </c>
      <c r="Z168" s="38">
        <f t="shared" si="4"/>
        <v>0</v>
      </c>
      <c r="AA168" s="38">
        <f t="shared" si="4"/>
        <v>0</v>
      </c>
      <c r="AB168" s="38">
        <f t="shared" si="4"/>
        <v>3.982037548677419</v>
      </c>
      <c r="AC168" s="38">
        <f t="shared" si="4"/>
        <v>0.42691621612903224</v>
      </c>
      <c r="AD168" s="38">
        <f t="shared" si="4"/>
        <v>0</v>
      </c>
      <c r="AE168" s="38">
        <f t="shared" si="4"/>
        <v>0</v>
      </c>
      <c r="AF168" s="38">
        <f t="shared" si="4"/>
        <v>15.673472975870965</v>
      </c>
      <c r="AG168" s="38">
        <f t="shared" si="4"/>
        <v>0</v>
      </c>
      <c r="AH168" s="38">
        <f t="shared" si="4"/>
        <v>0</v>
      </c>
      <c r="AI168" s="38">
        <f t="shared" si="4"/>
        <v>0</v>
      </c>
      <c r="AJ168" s="38">
        <f t="shared" si="4"/>
        <v>0</v>
      </c>
      <c r="AK168" s="38">
        <f t="shared" si="4"/>
        <v>0</v>
      </c>
      <c r="AL168" s="38">
        <f t="shared" si="4"/>
        <v>0.12587792919354837</v>
      </c>
      <c r="AM168" s="38">
        <f t="shared" si="4"/>
        <v>0</v>
      </c>
      <c r="AN168" s="38">
        <f t="shared" si="4"/>
        <v>0</v>
      </c>
      <c r="AO168" s="38">
        <f t="shared" si="4"/>
        <v>0</v>
      </c>
      <c r="AP168" s="38">
        <f t="shared" si="4"/>
        <v>0.17181649793548387</v>
      </c>
      <c r="AQ168" s="38">
        <f t="shared" si="4"/>
        <v>0</v>
      </c>
      <c r="AR168" s="38">
        <f t="shared" si="4"/>
        <v>16.985159677419354</v>
      </c>
      <c r="AS168" s="38">
        <f t="shared" si="4"/>
        <v>0</v>
      </c>
      <c r="AT168" s="38">
        <f t="shared" si="4"/>
        <v>0</v>
      </c>
      <c r="AU168" s="38">
        <f t="shared" si="4"/>
        <v>0</v>
      </c>
      <c r="AV168" s="38">
        <f t="shared" si="4"/>
        <v>621.1896441471761</v>
      </c>
      <c r="AW168" s="38">
        <f t="shared" si="4"/>
        <v>1047.939993537097</v>
      </c>
      <c r="AX168" s="38">
        <f t="shared" si="4"/>
        <v>8.552025129032257</v>
      </c>
      <c r="AY168" s="38">
        <f t="shared" si="4"/>
        <v>0</v>
      </c>
      <c r="AZ168" s="38">
        <f t="shared" si="4"/>
        <v>1698.0509609347102</v>
      </c>
      <c r="BA168" s="38">
        <f t="shared" si="4"/>
        <v>0</v>
      </c>
      <c r="BB168" s="38">
        <f t="shared" si="4"/>
        <v>0</v>
      </c>
      <c r="BC168" s="38">
        <f t="shared" si="4"/>
        <v>0</v>
      </c>
      <c r="BD168" s="38">
        <f t="shared" si="4"/>
        <v>0</v>
      </c>
      <c r="BE168" s="38">
        <f t="shared" si="4"/>
        <v>0</v>
      </c>
      <c r="BF168" s="38">
        <f t="shared" si="4"/>
        <v>356.12188008060156</v>
      </c>
      <c r="BG168" s="38">
        <f t="shared" si="4"/>
        <v>343.22905344029033</v>
      </c>
      <c r="BH168" s="38">
        <f t="shared" si="4"/>
        <v>4.35862633851613</v>
      </c>
      <c r="BI168" s="38">
        <f t="shared" si="4"/>
        <v>0</v>
      </c>
      <c r="BJ168" s="38">
        <f t="shared" si="4"/>
        <v>285.6431526591612</v>
      </c>
      <c r="BK168" s="43">
        <f>SUM(BK21:BK167)</f>
        <v>9951.049838457873</v>
      </c>
    </row>
    <row r="169" spans="1:63" ht="15.75" thickBot="1">
      <c r="A169" s="44" t="s">
        <v>173</v>
      </c>
      <c r="B169" s="45" t="s">
        <v>174</v>
      </c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7"/>
    </row>
    <row r="170" spans="1:63" ht="15.75" thickBot="1">
      <c r="A170" s="48"/>
      <c r="B170" s="37" t="s">
        <v>175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0</v>
      </c>
      <c r="AX170" s="38">
        <v>0</v>
      </c>
      <c r="AY170" s="38">
        <v>0</v>
      </c>
      <c r="AZ170" s="38">
        <v>0</v>
      </c>
      <c r="BA170" s="38">
        <v>0</v>
      </c>
      <c r="BB170" s="38">
        <v>0</v>
      </c>
      <c r="BC170" s="38">
        <v>0</v>
      </c>
      <c r="BD170" s="38">
        <v>0</v>
      </c>
      <c r="BE170" s="38">
        <v>0</v>
      </c>
      <c r="BF170" s="38">
        <v>0</v>
      </c>
      <c r="BG170" s="38">
        <v>0</v>
      </c>
      <c r="BH170" s="38">
        <v>0</v>
      </c>
      <c r="BI170" s="38">
        <v>0</v>
      </c>
      <c r="BJ170" s="38">
        <v>0</v>
      </c>
      <c r="BK170" s="38">
        <v>0</v>
      </c>
    </row>
    <row r="171" spans="1:63" ht="15.75" thickBot="1">
      <c r="A171" s="44" t="s">
        <v>176</v>
      </c>
      <c r="B171" s="45" t="s">
        <v>177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7"/>
    </row>
    <row r="172" spans="1:63" ht="15.75" thickBot="1">
      <c r="A172" s="48"/>
      <c r="B172" s="37" t="s">
        <v>178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0</v>
      </c>
      <c r="AX172" s="38">
        <v>0</v>
      </c>
      <c r="AY172" s="38">
        <v>0</v>
      </c>
      <c r="AZ172" s="38">
        <v>0</v>
      </c>
      <c r="BA172" s="38">
        <v>0</v>
      </c>
      <c r="BB172" s="38">
        <v>0</v>
      </c>
      <c r="BC172" s="38">
        <v>0</v>
      </c>
      <c r="BD172" s="38">
        <v>0</v>
      </c>
      <c r="BE172" s="38">
        <v>0</v>
      </c>
      <c r="BF172" s="38">
        <v>0</v>
      </c>
      <c r="BG172" s="38">
        <v>0</v>
      </c>
      <c r="BH172" s="38">
        <v>0</v>
      </c>
      <c r="BI172" s="38">
        <v>0</v>
      </c>
      <c r="BJ172" s="38">
        <v>0</v>
      </c>
      <c r="BK172" s="38">
        <v>0</v>
      </c>
    </row>
    <row r="173" spans="1:63" ht="15">
      <c r="A173" s="39" t="s">
        <v>179</v>
      </c>
      <c r="B173" s="40" t="s">
        <v>180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32"/>
    </row>
    <row r="174" spans="1:63" ht="15">
      <c r="A174" s="49"/>
      <c r="B174" s="50" t="s">
        <v>181</v>
      </c>
      <c r="C174" s="51">
        <v>0</v>
      </c>
      <c r="D174" s="51">
        <v>109.40932267651615</v>
      </c>
      <c r="E174" s="51">
        <v>555.0811951336127</v>
      </c>
      <c r="F174" s="51">
        <v>0</v>
      </c>
      <c r="G174" s="51">
        <v>0</v>
      </c>
      <c r="H174" s="51">
        <v>215.63820667383885</v>
      </c>
      <c r="I174" s="51">
        <v>5877.837348236407</v>
      </c>
      <c r="J174" s="51">
        <v>1006.253101293484</v>
      </c>
      <c r="K174" s="51">
        <v>0</v>
      </c>
      <c r="L174" s="51">
        <v>318.78583256235487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26.295174965806446</v>
      </c>
      <c r="S174" s="51">
        <v>825.9560759687097</v>
      </c>
      <c r="T174" s="51">
        <v>578.2473914441612</v>
      </c>
      <c r="U174" s="51">
        <v>0</v>
      </c>
      <c r="V174" s="51">
        <v>81.06083963596774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2.12074096583871</v>
      </c>
      <c r="AC174" s="51">
        <v>5.132939888645161</v>
      </c>
      <c r="AD174" s="51">
        <v>0</v>
      </c>
      <c r="AE174" s="51">
        <v>0</v>
      </c>
      <c r="AF174" s="51">
        <v>2.787388460387097</v>
      </c>
      <c r="AG174" s="51">
        <v>0</v>
      </c>
      <c r="AH174" s="51">
        <v>0</v>
      </c>
      <c r="AI174" s="51">
        <v>0</v>
      </c>
      <c r="AJ174" s="51">
        <v>0</v>
      </c>
      <c r="AK174" s="51">
        <v>0</v>
      </c>
      <c r="AL174" s="51">
        <v>0.21279325780645159</v>
      </c>
      <c r="AM174" s="51">
        <v>0</v>
      </c>
      <c r="AN174" s="51">
        <v>3.258868508516129</v>
      </c>
      <c r="AO174" s="51">
        <v>0</v>
      </c>
      <c r="AP174" s="51">
        <v>0.12567659648387094</v>
      </c>
      <c r="AQ174" s="51">
        <v>0</v>
      </c>
      <c r="AR174" s="51">
        <v>6.289708657838712</v>
      </c>
      <c r="AS174" s="51">
        <v>0</v>
      </c>
      <c r="AT174" s="51">
        <v>0</v>
      </c>
      <c r="AU174" s="51">
        <v>0</v>
      </c>
      <c r="AV174" s="51">
        <v>281.0546529522258</v>
      </c>
      <c r="AW174" s="51">
        <v>2314.3819224965473</v>
      </c>
      <c r="AX174" s="51">
        <v>1138.3299845253225</v>
      </c>
      <c r="AY174" s="51">
        <v>123.71912796000001</v>
      </c>
      <c r="AZ174" s="51">
        <v>948.2413408320638</v>
      </c>
      <c r="BA174" s="51">
        <v>0</v>
      </c>
      <c r="BB174" s="51">
        <v>0</v>
      </c>
      <c r="BC174" s="51">
        <v>0</v>
      </c>
      <c r="BD174" s="51">
        <v>0</v>
      </c>
      <c r="BE174" s="51">
        <v>0</v>
      </c>
      <c r="BF174" s="51">
        <v>81.76239099796778</v>
      </c>
      <c r="BG174" s="51">
        <v>248.09793736054846</v>
      </c>
      <c r="BH174" s="51">
        <v>169.36416145370964</v>
      </c>
      <c r="BI174" s="51">
        <v>0</v>
      </c>
      <c r="BJ174" s="51">
        <v>123.65701305541938</v>
      </c>
      <c r="BK174" s="32">
        <f aca="true" t="shared" si="5" ref="BK174:BK225">SUM(C174:BJ174)</f>
        <v>15043.101136560179</v>
      </c>
    </row>
    <row r="175" spans="1:63" ht="15">
      <c r="A175" s="52"/>
      <c r="B175" s="53" t="s">
        <v>182</v>
      </c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25.608530945064512</v>
      </c>
      <c r="I175" s="54">
        <v>758.1055876130001</v>
      </c>
      <c r="J175" s="54">
        <v>0.25111344774193534</v>
      </c>
      <c r="K175" s="54">
        <v>0</v>
      </c>
      <c r="L175" s="54">
        <v>15.391364010548388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8.174492783258062</v>
      </c>
      <c r="S175" s="54">
        <v>6.534003790580645</v>
      </c>
      <c r="T175" s="54">
        <v>0</v>
      </c>
      <c r="U175" s="54">
        <v>0</v>
      </c>
      <c r="V175" s="54">
        <v>10.970890520806451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0.35126117867741924</v>
      </c>
      <c r="AC175" s="54">
        <v>0</v>
      </c>
      <c r="AD175" s="54">
        <v>0</v>
      </c>
      <c r="AE175" s="54">
        <v>0</v>
      </c>
      <c r="AF175" s="54">
        <v>1.0319989678064518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0.05587534545161289</v>
      </c>
      <c r="AM175" s="54">
        <v>0</v>
      </c>
      <c r="AN175" s="54">
        <v>0</v>
      </c>
      <c r="AO175" s="54">
        <v>0</v>
      </c>
      <c r="AP175" s="54">
        <v>0.031037791064516124</v>
      </c>
      <c r="AQ175" s="54">
        <v>0</v>
      </c>
      <c r="AR175" s="54">
        <v>3.389260201225807</v>
      </c>
      <c r="AS175" s="54">
        <v>0</v>
      </c>
      <c r="AT175" s="54">
        <v>0</v>
      </c>
      <c r="AU175" s="54">
        <v>0</v>
      </c>
      <c r="AV175" s="54">
        <v>167.54792126777426</v>
      </c>
      <c r="AW175" s="54">
        <v>298.1698983273438</v>
      </c>
      <c r="AX175" s="54">
        <v>27.305686184354833</v>
      </c>
      <c r="AY175" s="54">
        <v>0</v>
      </c>
      <c r="AZ175" s="54">
        <v>307.7900899599676</v>
      </c>
      <c r="BA175" s="54">
        <v>0</v>
      </c>
      <c r="BB175" s="54">
        <v>0</v>
      </c>
      <c r="BC175" s="54">
        <v>1.2814715050645158</v>
      </c>
      <c r="BD175" s="54">
        <v>0</v>
      </c>
      <c r="BE175" s="54">
        <v>0</v>
      </c>
      <c r="BF175" s="54">
        <v>155.13264602741916</v>
      </c>
      <c r="BG175" s="54">
        <v>32.30894576474194</v>
      </c>
      <c r="BH175" s="54">
        <v>1.2849040663870968</v>
      </c>
      <c r="BI175" s="54">
        <v>0</v>
      </c>
      <c r="BJ175" s="54">
        <v>57.89012494122584</v>
      </c>
      <c r="BK175" s="32">
        <f t="shared" si="5"/>
        <v>1878.607104639505</v>
      </c>
    </row>
    <row r="176" spans="1:63" ht="15">
      <c r="A176" s="52"/>
      <c r="B176" s="53" t="s">
        <v>183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471.751154186871</v>
      </c>
      <c r="I176" s="54">
        <v>529.3254683394752</v>
      </c>
      <c r="J176" s="54">
        <v>154.71623510499998</v>
      </c>
      <c r="K176" s="54">
        <v>0</v>
      </c>
      <c r="L176" s="54">
        <v>9.640997062645162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9.851970663645158</v>
      </c>
      <c r="S176" s="54">
        <v>11.478703874032256</v>
      </c>
      <c r="T176" s="54">
        <v>8.062448532709677</v>
      </c>
      <c r="U176" s="54">
        <v>0</v>
      </c>
      <c r="V176" s="54">
        <v>2.6920483562903215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0.6003291526129032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4">
        <v>0</v>
      </c>
      <c r="AL176" s="54">
        <v>0.25747933354838715</v>
      </c>
      <c r="AM176" s="54">
        <v>0</v>
      </c>
      <c r="AN176" s="54">
        <v>11.96555544970968</v>
      </c>
      <c r="AO176" s="54">
        <v>0</v>
      </c>
      <c r="AP176" s="54">
        <v>0.305393264516129</v>
      </c>
      <c r="AQ176" s="54">
        <v>0</v>
      </c>
      <c r="AR176" s="54">
        <v>0</v>
      </c>
      <c r="AS176" s="54">
        <v>0</v>
      </c>
      <c r="AT176" s="54">
        <v>0</v>
      </c>
      <c r="AU176" s="54">
        <v>0</v>
      </c>
      <c r="AV176" s="54">
        <v>33.68177761161291</v>
      </c>
      <c r="AW176" s="54">
        <v>282.2636886150001</v>
      </c>
      <c r="AX176" s="54">
        <v>0</v>
      </c>
      <c r="AY176" s="54">
        <v>0</v>
      </c>
      <c r="AZ176" s="54">
        <v>24.594106747612912</v>
      </c>
      <c r="BA176" s="54">
        <v>0</v>
      </c>
      <c r="BB176" s="54">
        <v>0</v>
      </c>
      <c r="BC176" s="54">
        <v>0</v>
      </c>
      <c r="BD176" s="54">
        <v>0</v>
      </c>
      <c r="BE176" s="54">
        <v>0</v>
      </c>
      <c r="BF176" s="54">
        <v>16.564707801354853</v>
      </c>
      <c r="BG176" s="54">
        <v>4.551945316838708</v>
      </c>
      <c r="BH176" s="54">
        <v>2.030297561709677</v>
      </c>
      <c r="BI176" s="54">
        <v>0</v>
      </c>
      <c r="BJ176" s="54">
        <v>8.105414153967743</v>
      </c>
      <c r="BK176" s="32">
        <f t="shared" si="5"/>
        <v>1582.4397211291528</v>
      </c>
    </row>
    <row r="177" spans="1:63" ht="15">
      <c r="A177" s="52"/>
      <c r="B177" s="53" t="s">
        <v>184</v>
      </c>
      <c r="C177" s="54">
        <v>0</v>
      </c>
      <c r="D177" s="54">
        <v>1.2430370967741935</v>
      </c>
      <c r="E177" s="54">
        <v>0</v>
      </c>
      <c r="F177" s="54">
        <v>0</v>
      </c>
      <c r="G177" s="54">
        <v>0</v>
      </c>
      <c r="H177" s="54">
        <v>0.6480116672903228</v>
      </c>
      <c r="I177" s="54">
        <v>0.43506298387096776</v>
      </c>
      <c r="J177" s="54">
        <v>0</v>
      </c>
      <c r="K177" s="54">
        <v>0</v>
      </c>
      <c r="L177" s="54">
        <v>2.1610033923548384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0.8025358784838711</v>
      </c>
      <c r="S177" s="54">
        <v>0.23928464112903225</v>
      </c>
      <c r="T177" s="54">
        <v>0</v>
      </c>
      <c r="U177" s="54">
        <v>0</v>
      </c>
      <c r="V177" s="54">
        <v>0.9525840376129031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0.1378676978064516</v>
      </c>
      <c r="AC177" s="54">
        <v>0.616511935483871</v>
      </c>
      <c r="AD177" s="54">
        <v>0</v>
      </c>
      <c r="AE177" s="54">
        <v>0</v>
      </c>
      <c r="AF177" s="54">
        <v>0.3221560741935484</v>
      </c>
      <c r="AG177" s="54">
        <v>0</v>
      </c>
      <c r="AH177" s="54">
        <v>0</v>
      </c>
      <c r="AI177" s="54">
        <v>0</v>
      </c>
      <c r="AJ177" s="54">
        <v>0</v>
      </c>
      <c r="AK177" s="54">
        <v>0</v>
      </c>
      <c r="AL177" s="54">
        <v>0.3690695032580645</v>
      </c>
      <c r="AM177" s="54">
        <v>0</v>
      </c>
      <c r="AN177" s="54">
        <v>0</v>
      </c>
      <c r="AO177" s="54">
        <v>0</v>
      </c>
      <c r="AP177" s="54">
        <v>0.10738535806451613</v>
      </c>
      <c r="AQ177" s="54">
        <v>0</v>
      </c>
      <c r="AR177" s="54">
        <v>0</v>
      </c>
      <c r="AS177" s="54">
        <v>0</v>
      </c>
      <c r="AT177" s="54">
        <v>0</v>
      </c>
      <c r="AU177" s="54">
        <v>0</v>
      </c>
      <c r="AV177" s="54">
        <v>52.19817769561286</v>
      </c>
      <c r="AW177" s="54">
        <v>9.081230892774192</v>
      </c>
      <c r="AX177" s="54">
        <v>0</v>
      </c>
      <c r="AY177" s="54">
        <v>0</v>
      </c>
      <c r="AZ177" s="54">
        <v>87.70600117948239</v>
      </c>
      <c r="BA177" s="54">
        <v>0</v>
      </c>
      <c r="BB177" s="54">
        <v>0</v>
      </c>
      <c r="BC177" s="54">
        <v>0</v>
      </c>
      <c r="BD177" s="54">
        <v>0</v>
      </c>
      <c r="BE177" s="54">
        <v>0</v>
      </c>
      <c r="BF177" s="54">
        <v>80.7798085751618</v>
      </c>
      <c r="BG177" s="54">
        <v>11.215948066419356</v>
      </c>
      <c r="BH177" s="54">
        <v>6.701670294161291</v>
      </c>
      <c r="BI177" s="54">
        <v>0</v>
      </c>
      <c r="BJ177" s="54">
        <v>45.239074901387106</v>
      </c>
      <c r="BK177" s="32">
        <f t="shared" si="5"/>
        <v>300.95642187132154</v>
      </c>
    </row>
    <row r="178" spans="1:63" ht="15">
      <c r="A178" s="52"/>
      <c r="B178" s="53" t="s">
        <v>185</v>
      </c>
      <c r="C178" s="54">
        <v>0</v>
      </c>
      <c r="D178" s="54">
        <v>0</v>
      </c>
      <c r="E178" s="54">
        <v>0</v>
      </c>
      <c r="F178" s="54">
        <v>0</v>
      </c>
      <c r="G178" s="54">
        <v>0</v>
      </c>
      <c r="H178" s="54">
        <v>0.4377093322258064</v>
      </c>
      <c r="I178" s="54">
        <v>0</v>
      </c>
      <c r="J178" s="54">
        <v>0</v>
      </c>
      <c r="K178" s="54">
        <v>0</v>
      </c>
      <c r="L178" s="54">
        <v>2.158851319322581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0.7151018103548389</v>
      </c>
      <c r="S178" s="54">
        <v>0.4417091451612904</v>
      </c>
      <c r="T178" s="54">
        <v>0</v>
      </c>
      <c r="U178" s="54">
        <v>0</v>
      </c>
      <c r="V178" s="54">
        <v>0.7000164126774193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0.030283013419354833</v>
      </c>
      <c r="AC178" s="54">
        <v>0</v>
      </c>
      <c r="AD178" s="54">
        <v>0</v>
      </c>
      <c r="AE178" s="54">
        <v>0</v>
      </c>
      <c r="AF178" s="54">
        <v>0.6567906627096775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0.05220145903225808</v>
      </c>
      <c r="AM178" s="54">
        <v>0</v>
      </c>
      <c r="AN178" s="54">
        <v>0</v>
      </c>
      <c r="AO178" s="54">
        <v>0</v>
      </c>
      <c r="AP178" s="54">
        <v>0.12139874193548388</v>
      </c>
      <c r="AQ178" s="54">
        <v>0</v>
      </c>
      <c r="AR178" s="54">
        <v>0</v>
      </c>
      <c r="AS178" s="54">
        <v>0</v>
      </c>
      <c r="AT178" s="54">
        <v>0</v>
      </c>
      <c r="AU178" s="54">
        <v>0</v>
      </c>
      <c r="AV178" s="54">
        <v>22.075444473064575</v>
      </c>
      <c r="AW178" s="54">
        <v>11.827170311548388</v>
      </c>
      <c r="AX178" s="54">
        <v>0.5426941839677419</v>
      </c>
      <c r="AY178" s="54">
        <v>0</v>
      </c>
      <c r="AZ178" s="54">
        <v>52.69170732254882</v>
      </c>
      <c r="BA178" s="54">
        <v>0</v>
      </c>
      <c r="BB178" s="54">
        <v>0</v>
      </c>
      <c r="BC178" s="54">
        <v>0</v>
      </c>
      <c r="BD178" s="54">
        <v>0</v>
      </c>
      <c r="BE178" s="54">
        <v>0</v>
      </c>
      <c r="BF178" s="54">
        <v>41.51867118725827</v>
      </c>
      <c r="BG178" s="54">
        <v>5.141879775967741</v>
      </c>
      <c r="BH178" s="54">
        <v>0.12139874193548388</v>
      </c>
      <c r="BI178" s="54">
        <v>0</v>
      </c>
      <c r="BJ178" s="54">
        <v>20.633050204709683</v>
      </c>
      <c r="BK178" s="32">
        <f t="shared" si="5"/>
        <v>159.86607809783942</v>
      </c>
    </row>
    <row r="179" spans="1:63" ht="15">
      <c r="A179" s="52"/>
      <c r="B179" s="53" t="s">
        <v>186</v>
      </c>
      <c r="C179" s="54">
        <v>0</v>
      </c>
      <c r="D179" s="54">
        <v>0</v>
      </c>
      <c r="E179" s="54">
        <v>0</v>
      </c>
      <c r="F179" s="54">
        <v>0</v>
      </c>
      <c r="G179" s="54">
        <v>0</v>
      </c>
      <c r="H179" s="54">
        <v>0.36766156477419354</v>
      </c>
      <c r="I179" s="54">
        <v>3.73626</v>
      </c>
      <c r="J179" s="54">
        <v>0</v>
      </c>
      <c r="K179" s="54">
        <v>0</v>
      </c>
      <c r="L179" s="54">
        <v>0.6974986751612903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0.33621790564516135</v>
      </c>
      <c r="S179" s="54">
        <v>0.07135699283870968</v>
      </c>
      <c r="T179" s="54">
        <v>0</v>
      </c>
      <c r="U179" s="54">
        <v>0</v>
      </c>
      <c r="V179" s="54">
        <v>1.3836616280645162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0.03295206129032258</v>
      </c>
      <c r="AC179" s="54">
        <v>0</v>
      </c>
      <c r="AD179" s="54">
        <v>0</v>
      </c>
      <c r="AE179" s="54">
        <v>0</v>
      </c>
      <c r="AF179" s="54">
        <v>0.11982567741935483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0.0011982567741935484</v>
      </c>
      <c r="AM179" s="54">
        <v>0</v>
      </c>
      <c r="AN179" s="54">
        <v>0</v>
      </c>
      <c r="AO179" s="54">
        <v>0</v>
      </c>
      <c r="AP179" s="54">
        <v>0</v>
      </c>
      <c r="AQ179" s="54">
        <v>0</v>
      </c>
      <c r="AR179" s="54">
        <v>0</v>
      </c>
      <c r="AS179" s="54">
        <v>0</v>
      </c>
      <c r="AT179" s="54">
        <v>0</v>
      </c>
      <c r="AU179" s="54">
        <v>0</v>
      </c>
      <c r="AV179" s="54">
        <v>17.306458910032266</v>
      </c>
      <c r="AW179" s="54">
        <v>9.922100588225806</v>
      </c>
      <c r="AX179" s="54">
        <v>0.3595249627096775</v>
      </c>
      <c r="AY179" s="54">
        <v>0</v>
      </c>
      <c r="AZ179" s="54">
        <v>34.98403691584344</v>
      </c>
      <c r="BA179" s="54">
        <v>0</v>
      </c>
      <c r="BB179" s="54">
        <v>0</v>
      </c>
      <c r="BC179" s="54">
        <v>0</v>
      </c>
      <c r="BD179" s="54">
        <v>0</v>
      </c>
      <c r="BE179" s="54">
        <v>0</v>
      </c>
      <c r="BF179" s="54">
        <v>18.938497129064555</v>
      </c>
      <c r="BG179" s="54">
        <v>3.666478483354839</v>
      </c>
      <c r="BH179" s="54">
        <v>1.2581696129032258</v>
      </c>
      <c r="BI179" s="54">
        <v>0</v>
      </c>
      <c r="BJ179" s="54">
        <v>16.36131609216128</v>
      </c>
      <c r="BK179" s="32">
        <f t="shared" si="5"/>
        <v>109.54321545626283</v>
      </c>
    </row>
    <row r="180" spans="1:63" ht="15">
      <c r="A180" s="52"/>
      <c r="B180" s="53" t="s">
        <v>187</v>
      </c>
      <c r="C180" s="54">
        <v>0</v>
      </c>
      <c r="D180" s="54">
        <v>0</v>
      </c>
      <c r="E180" s="54">
        <v>0</v>
      </c>
      <c r="F180" s="54">
        <v>0</v>
      </c>
      <c r="G180" s="54">
        <v>0</v>
      </c>
      <c r="H180" s="54">
        <v>0.330591323483871</v>
      </c>
      <c r="I180" s="54">
        <v>0</v>
      </c>
      <c r="J180" s="54">
        <v>0</v>
      </c>
      <c r="K180" s="54">
        <v>0</v>
      </c>
      <c r="L180" s="54">
        <v>0.671844870967742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0.3339679483225806</v>
      </c>
      <c r="S180" s="54">
        <v>0</v>
      </c>
      <c r="T180" s="54">
        <v>0</v>
      </c>
      <c r="U180" s="54">
        <v>0</v>
      </c>
      <c r="V180" s="54">
        <v>0.05496912580645161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0.0011770470967741936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4">
        <v>0</v>
      </c>
      <c r="AS180" s="54">
        <v>0</v>
      </c>
      <c r="AT180" s="54">
        <v>0</v>
      </c>
      <c r="AU180" s="54">
        <v>0</v>
      </c>
      <c r="AV180" s="54">
        <v>15.974059407967738</v>
      </c>
      <c r="AW180" s="54">
        <v>5.950040542548387</v>
      </c>
      <c r="AX180" s="54">
        <v>0</v>
      </c>
      <c r="AY180" s="54">
        <v>0</v>
      </c>
      <c r="AZ180" s="54">
        <v>47.501627103624735</v>
      </c>
      <c r="BA180" s="54">
        <v>0</v>
      </c>
      <c r="BB180" s="54">
        <v>0</v>
      </c>
      <c r="BC180" s="54">
        <v>0</v>
      </c>
      <c r="BD180" s="54">
        <v>0</v>
      </c>
      <c r="BE180" s="54">
        <v>0</v>
      </c>
      <c r="BF180" s="54">
        <v>9.611127740806449</v>
      </c>
      <c r="BG180" s="54">
        <v>3.6907923014193544</v>
      </c>
      <c r="BH180" s="54">
        <v>0</v>
      </c>
      <c r="BI180" s="54">
        <v>0</v>
      </c>
      <c r="BJ180" s="54">
        <v>7.2426803994193545</v>
      </c>
      <c r="BK180" s="32">
        <f t="shared" si="5"/>
        <v>91.36287781146343</v>
      </c>
    </row>
    <row r="181" spans="1:63" ht="15">
      <c r="A181" s="52"/>
      <c r="B181" s="53" t="s">
        <v>188</v>
      </c>
      <c r="C181" s="54">
        <v>0</v>
      </c>
      <c r="D181" s="54">
        <v>0</v>
      </c>
      <c r="E181" s="54">
        <v>0</v>
      </c>
      <c r="F181" s="54">
        <v>0</v>
      </c>
      <c r="G181" s="54">
        <v>0</v>
      </c>
      <c r="H181" s="54">
        <v>0.14571270416129029</v>
      </c>
      <c r="I181" s="54">
        <v>0</v>
      </c>
      <c r="J181" s="54">
        <v>0</v>
      </c>
      <c r="K181" s="54">
        <v>0</v>
      </c>
      <c r="L181" s="54">
        <v>0.7789730696129034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0.15654747306451616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0.0823687064516129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  <c r="AO181" s="54">
        <v>0</v>
      </c>
      <c r="AP181" s="54">
        <v>0</v>
      </c>
      <c r="AQ181" s="54">
        <v>0</v>
      </c>
      <c r="AR181" s="54">
        <v>0</v>
      </c>
      <c r="AS181" s="54">
        <v>0</v>
      </c>
      <c r="AT181" s="54">
        <v>0</v>
      </c>
      <c r="AU181" s="54">
        <v>0</v>
      </c>
      <c r="AV181" s="54">
        <v>13.753488724258085</v>
      </c>
      <c r="AW181" s="54">
        <v>0.8442615907096774</v>
      </c>
      <c r="AX181" s="54">
        <v>0</v>
      </c>
      <c r="AY181" s="54">
        <v>0</v>
      </c>
      <c r="AZ181" s="54">
        <v>30.40743806182565</v>
      </c>
      <c r="BA181" s="54">
        <v>0</v>
      </c>
      <c r="BB181" s="54">
        <v>0</v>
      </c>
      <c r="BC181" s="54">
        <v>0</v>
      </c>
      <c r="BD181" s="54">
        <v>0</v>
      </c>
      <c r="BE181" s="54">
        <v>0</v>
      </c>
      <c r="BF181" s="54">
        <v>7.632200717000018</v>
      </c>
      <c r="BG181" s="54">
        <v>0.6729433889677419</v>
      </c>
      <c r="BH181" s="54">
        <v>0.05883479032258064</v>
      </c>
      <c r="BI181" s="54">
        <v>0</v>
      </c>
      <c r="BJ181" s="54">
        <v>6.204192943580648</v>
      </c>
      <c r="BK181" s="32">
        <f t="shared" si="5"/>
        <v>60.73696216995473</v>
      </c>
    </row>
    <row r="182" spans="1:63" ht="15">
      <c r="A182" s="52"/>
      <c r="B182" s="53" t="s">
        <v>189</v>
      </c>
      <c r="C182" s="54">
        <v>0</v>
      </c>
      <c r="D182" s="54">
        <v>0</v>
      </c>
      <c r="E182" s="54">
        <v>0</v>
      </c>
      <c r="F182" s="54">
        <v>0</v>
      </c>
      <c r="G182" s="54">
        <v>0</v>
      </c>
      <c r="H182" s="54">
        <v>11.191072750451617</v>
      </c>
      <c r="I182" s="54">
        <v>0</v>
      </c>
      <c r="J182" s="54">
        <v>0</v>
      </c>
      <c r="K182" s="54">
        <v>0</v>
      </c>
      <c r="L182" s="54">
        <v>0.30870915541935484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13.771170045032258</v>
      </c>
      <c r="S182" s="54">
        <v>0</v>
      </c>
      <c r="T182" s="54">
        <v>0</v>
      </c>
      <c r="U182" s="54">
        <v>0</v>
      </c>
      <c r="V182" s="54">
        <v>13.682624927709675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2.2850080067096776</v>
      </c>
      <c r="AC182" s="54">
        <v>0</v>
      </c>
      <c r="AD182" s="54">
        <v>0</v>
      </c>
      <c r="AE182" s="54">
        <v>0</v>
      </c>
      <c r="AF182" s="54">
        <v>1.1906831840967742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0.7769055002580645</v>
      </c>
      <c r="AM182" s="54">
        <v>0</v>
      </c>
      <c r="AN182" s="54">
        <v>0</v>
      </c>
      <c r="AO182" s="54">
        <v>0</v>
      </c>
      <c r="AP182" s="54">
        <v>0</v>
      </c>
      <c r="AQ182" s="54">
        <v>0</v>
      </c>
      <c r="AR182" s="54">
        <v>0</v>
      </c>
      <c r="AS182" s="54">
        <v>0</v>
      </c>
      <c r="AT182" s="54">
        <v>0</v>
      </c>
      <c r="AU182" s="54">
        <v>0</v>
      </c>
      <c r="AV182" s="54">
        <v>840.907941982836</v>
      </c>
      <c r="AW182" s="54">
        <v>0.006363078774193548</v>
      </c>
      <c r="AX182" s="54">
        <v>0</v>
      </c>
      <c r="AY182" s="54">
        <v>0</v>
      </c>
      <c r="AZ182" s="54">
        <v>29.995157066534333</v>
      </c>
      <c r="BA182" s="54">
        <v>0</v>
      </c>
      <c r="BB182" s="54">
        <v>0</v>
      </c>
      <c r="BC182" s="54">
        <v>0</v>
      </c>
      <c r="BD182" s="54">
        <v>0</v>
      </c>
      <c r="BE182" s="54">
        <v>0</v>
      </c>
      <c r="BF182" s="54">
        <v>2830.6401904691447</v>
      </c>
      <c r="BG182" s="54">
        <v>0</v>
      </c>
      <c r="BH182" s="54">
        <v>0</v>
      </c>
      <c r="BI182" s="54">
        <v>0</v>
      </c>
      <c r="BJ182" s="54">
        <v>24.13761482654839</v>
      </c>
      <c r="BK182" s="32">
        <f t="shared" si="5"/>
        <v>3768.893440993515</v>
      </c>
    </row>
    <row r="183" spans="1:63" ht="15">
      <c r="A183" s="52"/>
      <c r="B183" s="53" t="s">
        <v>190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2.0543029300000004</v>
      </c>
      <c r="I183" s="54">
        <v>0</v>
      </c>
      <c r="J183" s="54">
        <v>0</v>
      </c>
      <c r="K183" s="54">
        <v>0</v>
      </c>
      <c r="L183" s="54">
        <v>0.3690372846129032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2.595962477483872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0.678442176612903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0.09790334964516129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50.68892110032261</v>
      </c>
      <c r="AW183" s="54">
        <v>0</v>
      </c>
      <c r="AX183" s="54">
        <v>0</v>
      </c>
      <c r="AY183" s="54">
        <v>0</v>
      </c>
      <c r="AZ183" s="54">
        <v>3.537807144697192</v>
      </c>
      <c r="BA183" s="54">
        <v>0</v>
      </c>
      <c r="BB183" s="54">
        <v>0</v>
      </c>
      <c r="BC183" s="54">
        <v>0</v>
      </c>
      <c r="BD183" s="54">
        <v>0</v>
      </c>
      <c r="BE183" s="54">
        <v>0</v>
      </c>
      <c r="BF183" s="54">
        <v>122.00015459738752</v>
      </c>
      <c r="BG183" s="54">
        <v>0</v>
      </c>
      <c r="BH183" s="54">
        <v>0</v>
      </c>
      <c r="BI183" s="54">
        <v>0</v>
      </c>
      <c r="BJ183" s="54">
        <v>3.1641875662580645</v>
      </c>
      <c r="BK183" s="32">
        <f t="shared" si="5"/>
        <v>185.18671862702024</v>
      </c>
    </row>
    <row r="184" spans="1:63" ht="15">
      <c r="A184" s="52"/>
      <c r="B184" s="53" t="s">
        <v>191</v>
      </c>
      <c r="C184" s="54">
        <v>0</v>
      </c>
      <c r="D184" s="54">
        <v>3.3159083125161293</v>
      </c>
      <c r="E184" s="54">
        <v>0</v>
      </c>
      <c r="F184" s="54">
        <v>0</v>
      </c>
      <c r="G184" s="54">
        <v>0</v>
      </c>
      <c r="H184" s="54">
        <v>79.66971697851613</v>
      </c>
      <c r="I184" s="54">
        <v>260.7554815148064</v>
      </c>
      <c r="J184" s="54">
        <v>16.62621330890323</v>
      </c>
      <c r="K184" s="54">
        <v>0</v>
      </c>
      <c r="L184" s="54">
        <v>115.777668804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37.618251161064514</v>
      </c>
      <c r="S184" s="54">
        <v>60.552819317129035</v>
      </c>
      <c r="T184" s="54">
        <v>10.033345946161296</v>
      </c>
      <c r="U184" s="54">
        <v>0</v>
      </c>
      <c r="V184" s="54">
        <v>38.39351384187097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1.880380518935484</v>
      </c>
      <c r="AC184" s="54">
        <v>0.46532352903225815</v>
      </c>
      <c r="AD184" s="54">
        <v>0</v>
      </c>
      <c r="AE184" s="54">
        <v>0</v>
      </c>
      <c r="AF184" s="54">
        <v>0.6677263813225806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0.32243011080645156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644.386625600872</v>
      </c>
      <c r="AW184" s="54">
        <v>613.8043110569358</v>
      </c>
      <c r="AX184" s="54">
        <v>28.256480190967743</v>
      </c>
      <c r="AY184" s="54">
        <v>0</v>
      </c>
      <c r="AZ184" s="54">
        <v>609.8178277804791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480.2027982947107</v>
      </c>
      <c r="BG184" s="54">
        <v>115.18584254458057</v>
      </c>
      <c r="BH184" s="54">
        <v>57.322666744</v>
      </c>
      <c r="BI184" s="54">
        <v>0</v>
      </c>
      <c r="BJ184" s="54">
        <v>196.46801166009675</v>
      </c>
      <c r="BK184" s="32">
        <f t="shared" si="5"/>
        <v>3371.523343597707</v>
      </c>
    </row>
    <row r="185" spans="1:63" ht="15">
      <c r="A185" s="52"/>
      <c r="B185" s="53" t="s">
        <v>192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0.34297409616129026</v>
      </c>
      <c r="I185" s="54">
        <v>0</v>
      </c>
      <c r="J185" s="54">
        <v>0</v>
      </c>
      <c r="K185" s="54">
        <v>0</v>
      </c>
      <c r="L185" s="54">
        <v>1.0481121765483872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0.30512237977419343</v>
      </c>
      <c r="S185" s="54">
        <v>0</v>
      </c>
      <c r="T185" s="54">
        <v>0</v>
      </c>
      <c r="U185" s="54">
        <v>0</v>
      </c>
      <c r="V185" s="54">
        <v>0.20149510977419355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0.028233723129032256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0.011528674193548387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54">
        <v>0</v>
      </c>
      <c r="AT185" s="54">
        <v>0</v>
      </c>
      <c r="AU185" s="54">
        <v>0</v>
      </c>
      <c r="AV185" s="54">
        <v>9.140107474064525</v>
      </c>
      <c r="AW185" s="54">
        <v>2.0927564486774193</v>
      </c>
      <c r="AX185" s="54">
        <v>0</v>
      </c>
      <c r="AY185" s="54">
        <v>0</v>
      </c>
      <c r="AZ185" s="54">
        <v>13.896350427833408</v>
      </c>
      <c r="BA185" s="54">
        <v>0</v>
      </c>
      <c r="BB185" s="54">
        <v>0</v>
      </c>
      <c r="BC185" s="54">
        <v>0</v>
      </c>
      <c r="BD185" s="54">
        <v>0</v>
      </c>
      <c r="BE185" s="54">
        <v>0</v>
      </c>
      <c r="BF185" s="54">
        <v>13.924163470322654</v>
      </c>
      <c r="BG185" s="54">
        <v>1.844587870967742</v>
      </c>
      <c r="BH185" s="54">
        <v>1.2105107903225805</v>
      </c>
      <c r="BI185" s="54">
        <v>0</v>
      </c>
      <c r="BJ185" s="54">
        <v>5.5446891690967695</v>
      </c>
      <c r="BK185" s="32">
        <f t="shared" si="5"/>
        <v>49.590631810865744</v>
      </c>
    </row>
    <row r="186" spans="1:63" ht="15">
      <c r="A186" s="52"/>
      <c r="B186" s="53" t="s">
        <v>193</v>
      </c>
      <c r="C186" s="54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3.5906657187741944</v>
      </c>
      <c r="I186" s="54">
        <v>33.03934917974193</v>
      </c>
      <c r="J186" s="54">
        <v>0</v>
      </c>
      <c r="K186" s="54">
        <v>0</v>
      </c>
      <c r="L186" s="54">
        <v>19.87650927877419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5.222832308645161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2.452706943677419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4">
        <v>0</v>
      </c>
      <c r="AL186" s="54">
        <v>0</v>
      </c>
      <c r="AM186" s="54">
        <v>0</v>
      </c>
      <c r="AN186" s="54">
        <v>0</v>
      </c>
      <c r="AO186" s="54">
        <v>0</v>
      </c>
      <c r="AP186" s="54">
        <v>0</v>
      </c>
      <c r="AQ186" s="54">
        <v>0</v>
      </c>
      <c r="AR186" s="54">
        <v>0</v>
      </c>
      <c r="AS186" s="54">
        <v>0</v>
      </c>
      <c r="AT186" s="54">
        <v>0</v>
      </c>
      <c r="AU186" s="54">
        <v>0</v>
      </c>
      <c r="AV186" s="54">
        <v>0.5065584781935485</v>
      </c>
      <c r="AW186" s="54">
        <v>344.3726833782259</v>
      </c>
      <c r="AX186" s="54">
        <v>0</v>
      </c>
      <c r="AY186" s="54">
        <v>0</v>
      </c>
      <c r="AZ186" s="54">
        <v>0.10703229914428608</v>
      </c>
      <c r="BA186" s="54">
        <v>0</v>
      </c>
      <c r="BB186" s="54">
        <v>0</v>
      </c>
      <c r="BC186" s="54">
        <v>0</v>
      </c>
      <c r="BD186" s="54">
        <v>0</v>
      </c>
      <c r="BE186" s="54">
        <v>0</v>
      </c>
      <c r="BF186" s="54">
        <v>0.2230924809032258</v>
      </c>
      <c r="BG186" s="54">
        <v>199.37159806383872</v>
      </c>
      <c r="BH186" s="54">
        <v>1.2069466535806457</v>
      </c>
      <c r="BI186" s="54">
        <v>0</v>
      </c>
      <c r="BJ186" s="54">
        <v>0.5883686248387097</v>
      </c>
      <c r="BK186" s="32">
        <f t="shared" si="5"/>
        <v>610.5583434083379</v>
      </c>
    </row>
    <row r="187" spans="1:63" ht="15">
      <c r="A187" s="52"/>
      <c r="B187" s="53" t="s">
        <v>194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0.3692937610967742</v>
      </c>
      <c r="I187" s="54">
        <v>0</v>
      </c>
      <c r="J187" s="54">
        <v>0</v>
      </c>
      <c r="K187" s="54">
        <v>0</v>
      </c>
      <c r="L187" s="54">
        <v>0.3239755483870968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0.2069107775806452</v>
      </c>
      <c r="S187" s="54">
        <v>0.09424743225806452</v>
      </c>
      <c r="T187" s="54">
        <v>0</v>
      </c>
      <c r="U187" s="54">
        <v>0</v>
      </c>
      <c r="V187" s="54">
        <v>0.2109497901612903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0.01143396129032258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  <c r="AO187" s="54">
        <v>0</v>
      </c>
      <c r="AP187" s="54">
        <v>0</v>
      </c>
      <c r="AQ187" s="54">
        <v>0</v>
      </c>
      <c r="AR187" s="54">
        <v>0</v>
      </c>
      <c r="AS187" s="54">
        <v>0</v>
      </c>
      <c r="AT187" s="54">
        <v>0</v>
      </c>
      <c r="AU187" s="54">
        <v>0</v>
      </c>
      <c r="AV187" s="54">
        <v>10.223252146354858</v>
      </c>
      <c r="AW187" s="54">
        <v>2.190010899483871</v>
      </c>
      <c r="AX187" s="54">
        <v>0</v>
      </c>
      <c r="AY187" s="54">
        <v>0</v>
      </c>
      <c r="AZ187" s="54">
        <v>36.028728407964216</v>
      </c>
      <c r="BA187" s="54">
        <v>0</v>
      </c>
      <c r="BB187" s="54">
        <v>0</v>
      </c>
      <c r="BC187" s="54">
        <v>0</v>
      </c>
      <c r="BD187" s="54">
        <v>0</v>
      </c>
      <c r="BE187" s="54">
        <v>0</v>
      </c>
      <c r="BF187" s="54">
        <v>11.522550548516154</v>
      </c>
      <c r="BG187" s="54">
        <v>0.6746039064516128</v>
      </c>
      <c r="BH187" s="54">
        <v>0</v>
      </c>
      <c r="BI187" s="54">
        <v>0</v>
      </c>
      <c r="BJ187" s="54">
        <v>10.984727404709682</v>
      </c>
      <c r="BK187" s="32">
        <f t="shared" si="5"/>
        <v>72.84068458425459</v>
      </c>
    </row>
    <row r="188" spans="1:63" ht="15">
      <c r="A188" s="52"/>
      <c r="B188" s="53" t="s">
        <v>195</v>
      </c>
      <c r="C188" s="54">
        <v>0</v>
      </c>
      <c r="D188" s="54">
        <v>0</v>
      </c>
      <c r="E188" s="54">
        <v>0</v>
      </c>
      <c r="F188" s="54">
        <v>0</v>
      </c>
      <c r="G188" s="54">
        <v>0</v>
      </c>
      <c r="H188" s="54">
        <v>0.2761324213548387</v>
      </c>
      <c r="I188" s="54">
        <v>0</v>
      </c>
      <c r="J188" s="54">
        <v>0</v>
      </c>
      <c r="K188" s="54">
        <v>0</v>
      </c>
      <c r="L188" s="54">
        <v>0.5154801239677419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0.20871170512903223</v>
      </c>
      <c r="S188" s="54">
        <v>0.48340864838709674</v>
      </c>
      <c r="T188" s="54">
        <v>0</v>
      </c>
      <c r="U188" s="54">
        <v>0</v>
      </c>
      <c r="V188" s="54">
        <v>0.454856004516129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0.008258688</v>
      </c>
      <c r="AC188" s="54">
        <v>0</v>
      </c>
      <c r="AD188" s="54">
        <v>0</v>
      </c>
      <c r="AE188" s="54">
        <v>0</v>
      </c>
      <c r="AF188" s="54">
        <v>0.086028</v>
      </c>
      <c r="AG188" s="54">
        <v>0</v>
      </c>
      <c r="AH188" s="54">
        <v>0</v>
      </c>
      <c r="AI188" s="54">
        <v>0</v>
      </c>
      <c r="AJ188" s="54">
        <v>0</v>
      </c>
      <c r="AK188" s="54">
        <v>0</v>
      </c>
      <c r="AL188" s="54">
        <v>0.00688224</v>
      </c>
      <c r="AM188" s="54">
        <v>0</v>
      </c>
      <c r="AN188" s="54">
        <v>0</v>
      </c>
      <c r="AO188" s="54">
        <v>0</v>
      </c>
      <c r="AP188" s="54">
        <v>0</v>
      </c>
      <c r="AQ188" s="54">
        <v>0</v>
      </c>
      <c r="AR188" s="54">
        <v>0</v>
      </c>
      <c r="AS188" s="54">
        <v>0</v>
      </c>
      <c r="AT188" s="54">
        <v>0</v>
      </c>
      <c r="AU188" s="54">
        <v>0</v>
      </c>
      <c r="AV188" s="54">
        <v>4.184946896903232</v>
      </c>
      <c r="AW188" s="54">
        <v>0.458816</v>
      </c>
      <c r="AX188" s="54">
        <v>0</v>
      </c>
      <c r="AY188" s="54">
        <v>0</v>
      </c>
      <c r="AZ188" s="54">
        <v>24.080969350162967</v>
      </c>
      <c r="BA188" s="54">
        <v>0</v>
      </c>
      <c r="BB188" s="54">
        <v>0</v>
      </c>
      <c r="BC188" s="54">
        <v>0</v>
      </c>
      <c r="BD188" s="54">
        <v>0</v>
      </c>
      <c r="BE188" s="54">
        <v>0</v>
      </c>
      <c r="BF188" s="54">
        <v>6.02994501896775</v>
      </c>
      <c r="BG188" s="54">
        <v>0.0114704</v>
      </c>
      <c r="BH188" s="54">
        <v>0</v>
      </c>
      <c r="BI188" s="54">
        <v>0</v>
      </c>
      <c r="BJ188" s="54">
        <v>5.114563533419354</v>
      </c>
      <c r="BK188" s="32">
        <f t="shared" si="5"/>
        <v>41.92046903080814</v>
      </c>
    </row>
    <row r="189" spans="1:63" ht="15">
      <c r="A189" s="52"/>
      <c r="B189" s="53" t="s">
        <v>196</v>
      </c>
      <c r="C189" s="54">
        <v>0</v>
      </c>
      <c r="D189" s="54">
        <v>0</v>
      </c>
      <c r="E189" s="54">
        <v>0</v>
      </c>
      <c r="F189" s="54">
        <v>0</v>
      </c>
      <c r="G189" s="54">
        <v>0</v>
      </c>
      <c r="H189" s="54">
        <v>0.09989460583870971</v>
      </c>
      <c r="I189" s="54">
        <v>0</v>
      </c>
      <c r="J189" s="54">
        <v>0</v>
      </c>
      <c r="K189" s="54">
        <v>0</v>
      </c>
      <c r="L189" s="54">
        <v>0.31600044677419353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0.1688036115483871</v>
      </c>
      <c r="S189" s="54">
        <v>0</v>
      </c>
      <c r="T189" s="54">
        <v>0</v>
      </c>
      <c r="U189" s="54">
        <v>0</v>
      </c>
      <c r="V189" s="54">
        <v>0.10145736541935485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0.006412164741935485</v>
      </c>
      <c r="AC189" s="54">
        <v>0</v>
      </c>
      <c r="AD189" s="54">
        <v>0</v>
      </c>
      <c r="AE189" s="54">
        <v>0</v>
      </c>
      <c r="AF189" s="54">
        <v>0.11637322580645161</v>
      </c>
      <c r="AG189" s="54">
        <v>0</v>
      </c>
      <c r="AH189" s="54">
        <v>0</v>
      </c>
      <c r="AI189" s="54">
        <v>0</v>
      </c>
      <c r="AJ189" s="54">
        <v>0</v>
      </c>
      <c r="AK189" s="54">
        <v>0</v>
      </c>
      <c r="AL189" s="54">
        <v>0.0024438377419354835</v>
      </c>
      <c r="AM189" s="54">
        <v>0</v>
      </c>
      <c r="AN189" s="54">
        <v>0</v>
      </c>
      <c r="AO189" s="54">
        <v>0</v>
      </c>
      <c r="AP189" s="54">
        <v>0</v>
      </c>
      <c r="AQ189" s="54">
        <v>0</v>
      </c>
      <c r="AR189" s="54">
        <v>0</v>
      </c>
      <c r="AS189" s="54">
        <v>0</v>
      </c>
      <c r="AT189" s="54">
        <v>0</v>
      </c>
      <c r="AU189" s="54">
        <v>0</v>
      </c>
      <c r="AV189" s="54">
        <v>7.377362260032263</v>
      </c>
      <c r="AW189" s="54">
        <v>0.3142077096774193</v>
      </c>
      <c r="AX189" s="54">
        <v>0</v>
      </c>
      <c r="AY189" s="54">
        <v>0</v>
      </c>
      <c r="AZ189" s="54">
        <v>19.43654004016491</v>
      </c>
      <c r="BA189" s="54">
        <v>0</v>
      </c>
      <c r="BB189" s="54">
        <v>0</v>
      </c>
      <c r="BC189" s="54">
        <v>0</v>
      </c>
      <c r="BD189" s="54">
        <v>0</v>
      </c>
      <c r="BE189" s="54">
        <v>0</v>
      </c>
      <c r="BF189" s="54">
        <v>7.62581157987097</v>
      </c>
      <c r="BG189" s="54">
        <v>1.8053291715161293</v>
      </c>
      <c r="BH189" s="54">
        <v>0</v>
      </c>
      <c r="BI189" s="54">
        <v>0</v>
      </c>
      <c r="BJ189" s="54">
        <v>6.38410858435484</v>
      </c>
      <c r="BK189" s="32">
        <f t="shared" si="5"/>
        <v>43.754744603487495</v>
      </c>
    </row>
    <row r="190" spans="1:63" ht="15">
      <c r="A190" s="52"/>
      <c r="B190" s="53" t="s">
        <v>197</v>
      </c>
      <c r="C190" s="54">
        <v>0</v>
      </c>
      <c r="D190" s="54">
        <v>0</v>
      </c>
      <c r="E190" s="54">
        <v>0</v>
      </c>
      <c r="F190" s="54">
        <v>0</v>
      </c>
      <c r="G190" s="54">
        <v>0</v>
      </c>
      <c r="H190" s="54">
        <v>0.09981221087096774</v>
      </c>
      <c r="I190" s="54">
        <v>0</v>
      </c>
      <c r="J190" s="54">
        <v>0</v>
      </c>
      <c r="K190" s="54">
        <v>0</v>
      </c>
      <c r="L190" s="54">
        <v>0.10482442258064516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0.06056518129032258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4">
        <v>0</v>
      </c>
      <c r="AL190" s="54">
        <v>0</v>
      </c>
      <c r="AM190" s="54">
        <v>0</v>
      </c>
      <c r="AN190" s="54">
        <v>0</v>
      </c>
      <c r="AO190" s="54">
        <v>0</v>
      </c>
      <c r="AP190" s="54">
        <v>0</v>
      </c>
      <c r="AQ190" s="54">
        <v>0</v>
      </c>
      <c r="AR190" s="54">
        <v>0</v>
      </c>
      <c r="AS190" s="54">
        <v>0</v>
      </c>
      <c r="AT190" s="54">
        <v>0</v>
      </c>
      <c r="AU190" s="54">
        <v>0</v>
      </c>
      <c r="AV190" s="54">
        <v>7.503458564129032</v>
      </c>
      <c r="AW190" s="54">
        <v>0.511776435483871</v>
      </c>
      <c r="AX190" s="54">
        <v>0</v>
      </c>
      <c r="AY190" s="54">
        <v>0</v>
      </c>
      <c r="AZ190" s="54">
        <v>14.929657924095382</v>
      </c>
      <c r="BA190" s="54">
        <v>0</v>
      </c>
      <c r="BB190" s="54">
        <v>0</v>
      </c>
      <c r="BC190" s="54">
        <v>0</v>
      </c>
      <c r="BD190" s="54">
        <v>0</v>
      </c>
      <c r="BE190" s="54">
        <v>0</v>
      </c>
      <c r="BF190" s="54">
        <v>3.7858486289999984</v>
      </c>
      <c r="BG190" s="54">
        <v>1.4898366161290322</v>
      </c>
      <c r="BH190" s="54">
        <v>0</v>
      </c>
      <c r="BI190" s="54">
        <v>0</v>
      </c>
      <c r="BJ190" s="54">
        <v>5.094815499903224</v>
      </c>
      <c r="BK190" s="32">
        <f t="shared" si="5"/>
        <v>33.580595483482476</v>
      </c>
    </row>
    <row r="191" spans="1:63" ht="15">
      <c r="A191" s="52"/>
      <c r="B191" s="53" t="s">
        <v>198</v>
      </c>
      <c r="C191" s="54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0.1575398209032258</v>
      </c>
      <c r="I191" s="54">
        <v>0</v>
      </c>
      <c r="J191" s="54">
        <v>0</v>
      </c>
      <c r="K191" s="54">
        <v>0</v>
      </c>
      <c r="L191" s="54">
        <v>0.011433503612903228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0.02367543677419355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4">
        <v>0</v>
      </c>
      <c r="AL191" s="54">
        <v>0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54">
        <v>0</v>
      </c>
      <c r="AU191" s="54">
        <v>0</v>
      </c>
      <c r="AV191" s="54">
        <v>4.972278109806452</v>
      </c>
      <c r="AW191" s="54">
        <v>3.161657835483871</v>
      </c>
      <c r="AX191" s="54">
        <v>0</v>
      </c>
      <c r="AY191" s="54">
        <v>0</v>
      </c>
      <c r="AZ191" s="54">
        <v>13.677241861168866</v>
      </c>
      <c r="BA191" s="54">
        <v>0</v>
      </c>
      <c r="BB191" s="54">
        <v>0</v>
      </c>
      <c r="BC191" s="54">
        <v>0</v>
      </c>
      <c r="BD191" s="54">
        <v>0</v>
      </c>
      <c r="BE191" s="54">
        <v>0</v>
      </c>
      <c r="BF191" s="54">
        <v>2.3449981141290315</v>
      </c>
      <c r="BG191" s="54">
        <v>0.6210399516129033</v>
      </c>
      <c r="BH191" s="54">
        <v>0</v>
      </c>
      <c r="BI191" s="54">
        <v>0</v>
      </c>
      <c r="BJ191" s="54">
        <v>2.290508257903226</v>
      </c>
      <c r="BK191" s="32">
        <f t="shared" si="5"/>
        <v>27.260372891394674</v>
      </c>
    </row>
    <row r="192" spans="1:63" ht="15">
      <c r="A192" s="52"/>
      <c r="B192" s="53" t="s">
        <v>199</v>
      </c>
      <c r="C192" s="54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0.3231214487096774</v>
      </c>
      <c r="I192" s="54">
        <v>0.04273950709677419</v>
      </c>
      <c r="J192" s="54">
        <v>0</v>
      </c>
      <c r="K192" s="54">
        <v>0</v>
      </c>
      <c r="L192" s="54">
        <v>1.0600522483870967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0.3096713424838709</v>
      </c>
      <c r="S192" s="54">
        <v>0</v>
      </c>
      <c r="T192" s="54">
        <v>0</v>
      </c>
      <c r="U192" s="54">
        <v>0</v>
      </c>
      <c r="V192" s="54">
        <v>0.2749836268709678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0.018195533193548385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4">
        <v>0</v>
      </c>
      <c r="AL192" s="54">
        <v>0.0016522470322580642</v>
      </c>
      <c r="AM192" s="54">
        <v>0</v>
      </c>
      <c r="AN192" s="54">
        <v>0</v>
      </c>
      <c r="AO192" s="54">
        <v>0</v>
      </c>
      <c r="AP192" s="54">
        <v>0</v>
      </c>
      <c r="AQ192" s="54">
        <v>0</v>
      </c>
      <c r="AR192" s="54">
        <v>0</v>
      </c>
      <c r="AS192" s="54">
        <v>0</v>
      </c>
      <c r="AT192" s="54">
        <v>0</v>
      </c>
      <c r="AU192" s="54">
        <v>0</v>
      </c>
      <c r="AV192" s="54">
        <v>17.0221985114839</v>
      </c>
      <c r="AW192" s="54">
        <v>2.944965481354839</v>
      </c>
      <c r="AX192" s="54">
        <v>0</v>
      </c>
      <c r="AY192" s="54">
        <v>0</v>
      </c>
      <c r="AZ192" s="54">
        <v>85.40972330905238</v>
      </c>
      <c r="BA192" s="54">
        <v>0</v>
      </c>
      <c r="BB192" s="54">
        <v>0</v>
      </c>
      <c r="BC192" s="54">
        <v>0</v>
      </c>
      <c r="BD192" s="54">
        <v>0</v>
      </c>
      <c r="BE192" s="54">
        <v>0</v>
      </c>
      <c r="BF192" s="54">
        <v>7.941681601709678</v>
      </c>
      <c r="BG192" s="54">
        <v>2.467616324870968</v>
      </c>
      <c r="BH192" s="54">
        <v>0</v>
      </c>
      <c r="BI192" s="54">
        <v>0</v>
      </c>
      <c r="BJ192" s="54">
        <v>10.061555168870958</v>
      </c>
      <c r="BK192" s="32">
        <f t="shared" si="5"/>
        <v>127.87815635111691</v>
      </c>
    </row>
    <row r="193" spans="1:63" ht="15">
      <c r="A193" s="52"/>
      <c r="B193" s="53" t="s">
        <v>200</v>
      </c>
      <c r="C193" s="54">
        <v>0</v>
      </c>
      <c r="D193" s="54">
        <v>0</v>
      </c>
      <c r="E193" s="54">
        <v>0</v>
      </c>
      <c r="F193" s="54">
        <v>0</v>
      </c>
      <c r="G193" s="54">
        <v>0</v>
      </c>
      <c r="H193" s="54">
        <v>0.27814425022580647</v>
      </c>
      <c r="I193" s="54">
        <v>0.016586085483870968</v>
      </c>
      <c r="J193" s="54">
        <v>0</v>
      </c>
      <c r="K193" s="54">
        <v>0</v>
      </c>
      <c r="L193" s="54">
        <v>0.2211478064516129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0.15645258529032258</v>
      </c>
      <c r="S193" s="54">
        <v>0</v>
      </c>
      <c r="T193" s="54">
        <v>0</v>
      </c>
      <c r="U193" s="54">
        <v>0</v>
      </c>
      <c r="V193" s="54">
        <v>0.11057390322580644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0.0010853548387096772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0.003256064516129032</v>
      </c>
      <c r="AM193" s="54">
        <v>0</v>
      </c>
      <c r="AN193" s="54">
        <v>0</v>
      </c>
      <c r="AO193" s="54">
        <v>0</v>
      </c>
      <c r="AP193" s="54">
        <v>0</v>
      </c>
      <c r="AQ193" s="54">
        <v>0</v>
      </c>
      <c r="AR193" s="54">
        <v>0</v>
      </c>
      <c r="AS193" s="54">
        <v>0</v>
      </c>
      <c r="AT193" s="54">
        <v>0</v>
      </c>
      <c r="AU193" s="54">
        <v>0</v>
      </c>
      <c r="AV193" s="54">
        <v>19.336475562161265</v>
      </c>
      <c r="AW193" s="54">
        <v>0.1530350322580645</v>
      </c>
      <c r="AX193" s="54">
        <v>0</v>
      </c>
      <c r="AY193" s="54">
        <v>0</v>
      </c>
      <c r="AZ193" s="54">
        <v>38.92990598153853</v>
      </c>
      <c r="BA193" s="54">
        <v>0</v>
      </c>
      <c r="BB193" s="54">
        <v>0</v>
      </c>
      <c r="BC193" s="54">
        <v>0</v>
      </c>
      <c r="BD193" s="54">
        <v>0</v>
      </c>
      <c r="BE193" s="54">
        <v>0</v>
      </c>
      <c r="BF193" s="54">
        <v>17.11444693961289</v>
      </c>
      <c r="BG193" s="54">
        <v>1.3013404516129028</v>
      </c>
      <c r="BH193" s="54">
        <v>1.0853548387096774</v>
      </c>
      <c r="BI193" s="54">
        <v>0</v>
      </c>
      <c r="BJ193" s="54">
        <v>19.087552275612897</v>
      </c>
      <c r="BK193" s="32">
        <f t="shared" si="5"/>
        <v>97.79535713153848</v>
      </c>
    </row>
    <row r="194" spans="1:63" ht="15">
      <c r="A194" s="52"/>
      <c r="B194" s="53" t="s">
        <v>201</v>
      </c>
      <c r="C194" s="54">
        <v>0</v>
      </c>
      <c r="D194" s="54">
        <v>0</v>
      </c>
      <c r="E194" s="54">
        <v>0</v>
      </c>
      <c r="F194" s="54">
        <v>0</v>
      </c>
      <c r="G194" s="54">
        <v>0</v>
      </c>
      <c r="H194" s="54">
        <v>0.7859798471935485</v>
      </c>
      <c r="I194" s="54">
        <v>0</v>
      </c>
      <c r="J194" s="54">
        <v>0</v>
      </c>
      <c r="K194" s="54">
        <v>0</v>
      </c>
      <c r="L194" s="54">
        <v>1.5091082032258063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0.15870062687096775</v>
      </c>
      <c r="S194" s="54">
        <v>0</v>
      </c>
      <c r="T194" s="54">
        <v>0</v>
      </c>
      <c r="U194" s="54">
        <v>0</v>
      </c>
      <c r="V194" s="54">
        <v>0.04342757419354839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0.07908098322580648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0.009617957419354835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4">
        <v>0</v>
      </c>
      <c r="AS194" s="54">
        <v>0</v>
      </c>
      <c r="AT194" s="54">
        <v>0</v>
      </c>
      <c r="AU194" s="54">
        <v>0</v>
      </c>
      <c r="AV194" s="54">
        <v>64.81015441767731</v>
      </c>
      <c r="AW194" s="54">
        <v>0.3205985806451613</v>
      </c>
      <c r="AX194" s="54">
        <v>0</v>
      </c>
      <c r="AY194" s="54">
        <v>0</v>
      </c>
      <c r="AZ194" s="54">
        <v>4.083666935965417</v>
      </c>
      <c r="BA194" s="54">
        <v>0</v>
      </c>
      <c r="BB194" s="54">
        <v>0</v>
      </c>
      <c r="BC194" s="54">
        <v>0</v>
      </c>
      <c r="BD194" s="54">
        <v>0</v>
      </c>
      <c r="BE194" s="54">
        <v>0</v>
      </c>
      <c r="BF194" s="54">
        <v>12.160836698580653</v>
      </c>
      <c r="BG194" s="54">
        <v>1.2823943225806451</v>
      </c>
      <c r="BH194" s="54">
        <v>0</v>
      </c>
      <c r="BI194" s="54">
        <v>0</v>
      </c>
      <c r="BJ194" s="54">
        <v>0.3441439280645161</v>
      </c>
      <c r="BK194" s="32">
        <f t="shared" si="5"/>
        <v>85.58771007564273</v>
      </c>
    </row>
    <row r="195" spans="1:63" ht="15">
      <c r="A195" s="52"/>
      <c r="B195" s="53" t="s">
        <v>202</v>
      </c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1.3565229762903226</v>
      </c>
      <c r="I195" s="54">
        <v>0</v>
      </c>
      <c r="J195" s="54">
        <v>0</v>
      </c>
      <c r="K195" s="54">
        <v>0</v>
      </c>
      <c r="L195" s="54">
        <v>2.7358507735483872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1.0256811124516128</v>
      </c>
      <c r="S195" s="54">
        <v>0.028038053677419357</v>
      </c>
      <c r="T195" s="54">
        <v>0</v>
      </c>
      <c r="U195" s="54">
        <v>0</v>
      </c>
      <c r="V195" s="54">
        <v>0.47416519258064516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0.10928563467741935</v>
      </c>
      <c r="AC195" s="54">
        <v>0</v>
      </c>
      <c r="AD195" s="54">
        <v>0</v>
      </c>
      <c r="AE195" s="54">
        <v>0</v>
      </c>
      <c r="AF195" s="54">
        <v>0.6121082516129033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0.012002122580645161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4">
        <v>0</v>
      </c>
      <c r="AT195" s="54">
        <v>0</v>
      </c>
      <c r="AU195" s="54">
        <v>0</v>
      </c>
      <c r="AV195" s="54">
        <v>13.557481766064509</v>
      </c>
      <c r="AW195" s="54">
        <v>4.196052336129033</v>
      </c>
      <c r="AX195" s="54">
        <v>0</v>
      </c>
      <c r="AY195" s="54">
        <v>0</v>
      </c>
      <c r="AZ195" s="54">
        <v>45.69255267734199</v>
      </c>
      <c r="BA195" s="54">
        <v>0</v>
      </c>
      <c r="BB195" s="54">
        <v>0</v>
      </c>
      <c r="BC195" s="54">
        <v>0</v>
      </c>
      <c r="BD195" s="54">
        <v>0</v>
      </c>
      <c r="BE195" s="54">
        <v>0</v>
      </c>
      <c r="BF195" s="54">
        <v>17.94148429529036</v>
      </c>
      <c r="BG195" s="54">
        <v>0.8321843887096774</v>
      </c>
      <c r="BH195" s="54">
        <v>0.024004245161290322</v>
      </c>
      <c r="BI195" s="54">
        <v>0</v>
      </c>
      <c r="BJ195" s="54">
        <v>8.881963530258064</v>
      </c>
      <c r="BK195" s="32">
        <f t="shared" si="5"/>
        <v>97.47937735637429</v>
      </c>
    </row>
    <row r="196" spans="1:63" ht="15">
      <c r="A196" s="52"/>
      <c r="B196" s="53" t="s">
        <v>203</v>
      </c>
      <c r="C196" s="54">
        <v>0</v>
      </c>
      <c r="D196" s="54">
        <v>0</v>
      </c>
      <c r="E196" s="54">
        <v>0</v>
      </c>
      <c r="F196" s="54">
        <v>0</v>
      </c>
      <c r="G196" s="54">
        <v>0</v>
      </c>
      <c r="H196" s="54">
        <v>0.5088893033225806</v>
      </c>
      <c r="I196" s="54">
        <v>0</v>
      </c>
      <c r="J196" s="54">
        <v>0</v>
      </c>
      <c r="K196" s="54">
        <v>0</v>
      </c>
      <c r="L196" s="54">
        <v>0.27116699922580645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0.672576614967742</v>
      </c>
      <c r="S196" s="54">
        <v>0.04399900258064517</v>
      </c>
      <c r="T196" s="54">
        <v>0</v>
      </c>
      <c r="U196" s="54">
        <v>0</v>
      </c>
      <c r="V196" s="54">
        <v>0.34099227000000004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0.04727216774193548</v>
      </c>
      <c r="AC196" s="54">
        <v>0.11818041935483871</v>
      </c>
      <c r="AD196" s="54">
        <v>0</v>
      </c>
      <c r="AE196" s="54">
        <v>0</v>
      </c>
      <c r="AF196" s="54">
        <v>0.2954510483870968</v>
      </c>
      <c r="AG196" s="54">
        <v>0</v>
      </c>
      <c r="AH196" s="54">
        <v>0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4">
        <v>0</v>
      </c>
      <c r="AQ196" s="54">
        <v>0</v>
      </c>
      <c r="AR196" s="54">
        <v>0</v>
      </c>
      <c r="AS196" s="54">
        <v>0</v>
      </c>
      <c r="AT196" s="54">
        <v>0</v>
      </c>
      <c r="AU196" s="54">
        <v>0</v>
      </c>
      <c r="AV196" s="54">
        <v>9.35458089261291</v>
      </c>
      <c r="AW196" s="54">
        <v>3.8703969158064506</v>
      </c>
      <c r="AX196" s="54">
        <v>0</v>
      </c>
      <c r="AY196" s="54">
        <v>0</v>
      </c>
      <c r="AZ196" s="54">
        <v>20.994634080719184</v>
      </c>
      <c r="BA196" s="54">
        <v>0</v>
      </c>
      <c r="BB196" s="54">
        <v>0</v>
      </c>
      <c r="BC196" s="54">
        <v>0</v>
      </c>
      <c r="BD196" s="54">
        <v>0</v>
      </c>
      <c r="BE196" s="54">
        <v>0</v>
      </c>
      <c r="BF196" s="54">
        <v>9.93588538151615</v>
      </c>
      <c r="BG196" s="54">
        <v>2.2393360412580647</v>
      </c>
      <c r="BH196" s="54">
        <v>0</v>
      </c>
      <c r="BI196" s="54">
        <v>0</v>
      </c>
      <c r="BJ196" s="54">
        <v>6.660688890225806</v>
      </c>
      <c r="BK196" s="32">
        <f t="shared" si="5"/>
        <v>55.35405002771921</v>
      </c>
    </row>
    <row r="197" spans="1:63" ht="15">
      <c r="A197" s="52"/>
      <c r="B197" s="53" t="s">
        <v>204</v>
      </c>
      <c r="C197" s="54">
        <v>0</v>
      </c>
      <c r="D197" s="54">
        <v>0</v>
      </c>
      <c r="E197" s="54">
        <v>0</v>
      </c>
      <c r="F197" s="54">
        <v>0</v>
      </c>
      <c r="G197" s="54">
        <v>0</v>
      </c>
      <c r="H197" s="54">
        <v>66.22468959987098</v>
      </c>
      <c r="I197" s="54">
        <v>217.1441711690646</v>
      </c>
      <c r="J197" s="54">
        <v>0.5014351781290325</v>
      </c>
      <c r="K197" s="54">
        <v>0</v>
      </c>
      <c r="L197" s="54">
        <v>72.73931114774193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15.555466672483867</v>
      </c>
      <c r="S197" s="54">
        <v>5.661511114516128</v>
      </c>
      <c r="T197" s="54">
        <v>0.3059284866129033</v>
      </c>
      <c r="U197" s="54">
        <v>0</v>
      </c>
      <c r="V197" s="54">
        <v>8.189274742193549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0.7233739378064517</v>
      </c>
      <c r="AC197" s="54">
        <v>0.7351905466129032</v>
      </c>
      <c r="AD197" s="54">
        <v>0</v>
      </c>
      <c r="AE197" s="54">
        <v>0</v>
      </c>
      <c r="AF197" s="54">
        <v>0.32390304154838706</v>
      </c>
      <c r="AG197" s="54">
        <v>0</v>
      </c>
      <c r="AH197" s="54">
        <v>0</v>
      </c>
      <c r="AI197" s="54">
        <v>0</v>
      </c>
      <c r="AJ197" s="54">
        <v>0</v>
      </c>
      <c r="AK197" s="54">
        <v>0</v>
      </c>
      <c r="AL197" s="54">
        <v>0.07021573009677418</v>
      </c>
      <c r="AM197" s="54">
        <v>0</v>
      </c>
      <c r="AN197" s="54">
        <v>0</v>
      </c>
      <c r="AO197" s="54">
        <v>0</v>
      </c>
      <c r="AP197" s="54">
        <v>0</v>
      </c>
      <c r="AQ197" s="54">
        <v>0</v>
      </c>
      <c r="AR197" s="54">
        <v>3.2101397021935485</v>
      </c>
      <c r="AS197" s="54">
        <v>0</v>
      </c>
      <c r="AT197" s="54">
        <v>0</v>
      </c>
      <c r="AU197" s="54">
        <v>0</v>
      </c>
      <c r="AV197" s="54">
        <v>210.37363390609715</v>
      </c>
      <c r="AW197" s="54">
        <v>359.80280814764507</v>
      </c>
      <c r="AX197" s="54">
        <v>43.63212648774193</v>
      </c>
      <c r="AY197" s="54">
        <v>0</v>
      </c>
      <c r="AZ197" s="54">
        <v>393.3775542861186</v>
      </c>
      <c r="BA197" s="54">
        <v>0</v>
      </c>
      <c r="BB197" s="54">
        <v>0</v>
      </c>
      <c r="BC197" s="54">
        <v>0</v>
      </c>
      <c r="BD197" s="54">
        <v>0</v>
      </c>
      <c r="BE197" s="54">
        <v>0</v>
      </c>
      <c r="BF197" s="54">
        <v>61.96137872358066</v>
      </c>
      <c r="BG197" s="54">
        <v>33.235647394580646</v>
      </c>
      <c r="BH197" s="54">
        <v>8.691256598225808</v>
      </c>
      <c r="BI197" s="54">
        <v>0</v>
      </c>
      <c r="BJ197" s="54">
        <v>57.66521904903222</v>
      </c>
      <c r="BK197" s="32">
        <f t="shared" si="5"/>
        <v>1560.1242356618932</v>
      </c>
    </row>
    <row r="198" spans="1:63" ht="15">
      <c r="A198" s="52"/>
      <c r="B198" s="53" t="s">
        <v>205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0.21810521525806453</v>
      </c>
      <c r="I198" s="54">
        <v>0</v>
      </c>
      <c r="J198" s="54">
        <v>0</v>
      </c>
      <c r="K198" s="54">
        <v>0</v>
      </c>
      <c r="L198" s="54">
        <v>0.07264252258064516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0.18822231109677423</v>
      </c>
      <c r="S198" s="54">
        <v>0.012107087096774194</v>
      </c>
      <c r="T198" s="54">
        <v>0</v>
      </c>
      <c r="U198" s="54">
        <v>0</v>
      </c>
      <c r="V198" s="54">
        <v>0.08596031838709678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0.07474123448387095</v>
      </c>
      <c r="AC198" s="54">
        <v>0</v>
      </c>
      <c r="AD198" s="54">
        <v>0</v>
      </c>
      <c r="AE198" s="54">
        <v>0</v>
      </c>
      <c r="AF198" s="54">
        <v>0.04673570322580645</v>
      </c>
      <c r="AG198" s="54">
        <v>0</v>
      </c>
      <c r="AH198" s="54">
        <v>0</v>
      </c>
      <c r="AI198" s="54">
        <v>0</v>
      </c>
      <c r="AJ198" s="54">
        <v>0</v>
      </c>
      <c r="AK198" s="54">
        <v>0</v>
      </c>
      <c r="AL198" s="54">
        <v>0</v>
      </c>
      <c r="AM198" s="54">
        <v>0</v>
      </c>
      <c r="AN198" s="54">
        <v>0</v>
      </c>
      <c r="AO198" s="54">
        <v>0</v>
      </c>
      <c r="AP198" s="54">
        <v>0</v>
      </c>
      <c r="AQ198" s="54">
        <v>0</v>
      </c>
      <c r="AR198" s="54">
        <v>0</v>
      </c>
      <c r="AS198" s="54">
        <v>0</v>
      </c>
      <c r="AT198" s="54">
        <v>0</v>
      </c>
      <c r="AU198" s="54">
        <v>0</v>
      </c>
      <c r="AV198" s="54">
        <v>7.542624020419356</v>
      </c>
      <c r="AW198" s="54">
        <v>3.987307655322582</v>
      </c>
      <c r="AX198" s="54">
        <v>0</v>
      </c>
      <c r="AY198" s="54">
        <v>0</v>
      </c>
      <c r="AZ198" s="54">
        <v>16.414496287942182</v>
      </c>
      <c r="BA198" s="54">
        <v>0</v>
      </c>
      <c r="BB198" s="54">
        <v>0</v>
      </c>
      <c r="BC198" s="54">
        <v>0</v>
      </c>
      <c r="BD198" s="54">
        <v>0</v>
      </c>
      <c r="BE198" s="54">
        <v>0</v>
      </c>
      <c r="BF198" s="54">
        <v>6.05573146087097</v>
      </c>
      <c r="BG198" s="54">
        <v>1.227031521903226</v>
      </c>
      <c r="BH198" s="54">
        <v>0</v>
      </c>
      <c r="BI198" s="54">
        <v>0</v>
      </c>
      <c r="BJ198" s="54">
        <v>5.290233316387097</v>
      </c>
      <c r="BK198" s="32">
        <f t="shared" si="5"/>
        <v>41.215938654974444</v>
      </c>
    </row>
    <row r="199" spans="1:63" ht="15">
      <c r="A199" s="52"/>
      <c r="B199" s="53" t="s">
        <v>206</v>
      </c>
      <c r="C199" s="54">
        <v>0</v>
      </c>
      <c r="D199" s="54">
        <v>0</v>
      </c>
      <c r="E199" s="54">
        <v>0</v>
      </c>
      <c r="F199" s="54">
        <v>0</v>
      </c>
      <c r="G199" s="54">
        <v>0</v>
      </c>
      <c r="H199" s="54">
        <v>0.1348691869354839</v>
      </c>
      <c r="I199" s="54">
        <v>1.1809364333548382</v>
      </c>
      <c r="J199" s="54">
        <v>0</v>
      </c>
      <c r="K199" s="54">
        <v>0</v>
      </c>
      <c r="L199" s="54">
        <v>0.023714610483870968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0.6714695109999999</v>
      </c>
      <c r="S199" s="54">
        <v>0</v>
      </c>
      <c r="T199" s="54">
        <v>0</v>
      </c>
      <c r="U199" s="54">
        <v>0</v>
      </c>
      <c r="V199" s="54">
        <v>0.12303600219354838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0.0568976544516129</v>
      </c>
      <c r="AC199" s="54">
        <v>0</v>
      </c>
      <c r="AD199" s="54">
        <v>0</v>
      </c>
      <c r="AE199" s="54">
        <v>0</v>
      </c>
      <c r="AF199" s="54">
        <v>0.1173501935483871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4">
        <v>0</v>
      </c>
      <c r="AQ199" s="54">
        <v>0</v>
      </c>
      <c r="AR199" s="54">
        <v>0</v>
      </c>
      <c r="AS199" s="54">
        <v>0</v>
      </c>
      <c r="AT199" s="54">
        <v>0</v>
      </c>
      <c r="AU199" s="54">
        <v>0</v>
      </c>
      <c r="AV199" s="54">
        <v>8.986404539580645</v>
      </c>
      <c r="AW199" s="54">
        <v>3.0980451096774195</v>
      </c>
      <c r="AX199" s="54">
        <v>0</v>
      </c>
      <c r="AY199" s="54">
        <v>0</v>
      </c>
      <c r="AZ199" s="54">
        <v>37.406584298339766</v>
      </c>
      <c r="BA199" s="54">
        <v>0</v>
      </c>
      <c r="BB199" s="54">
        <v>0</v>
      </c>
      <c r="BC199" s="54">
        <v>0</v>
      </c>
      <c r="BD199" s="54">
        <v>0</v>
      </c>
      <c r="BE199" s="54">
        <v>0</v>
      </c>
      <c r="BF199" s="54">
        <v>4.789868223419358</v>
      </c>
      <c r="BG199" s="54">
        <v>0.4341839812258065</v>
      </c>
      <c r="BH199" s="54">
        <v>0</v>
      </c>
      <c r="BI199" s="54">
        <v>0</v>
      </c>
      <c r="BJ199" s="54">
        <v>5.659931232516128</v>
      </c>
      <c r="BK199" s="32">
        <f t="shared" si="5"/>
        <v>62.68329097672687</v>
      </c>
    </row>
    <row r="200" spans="1:63" ht="15">
      <c r="A200" s="52"/>
      <c r="B200" s="53" t="s">
        <v>207</v>
      </c>
      <c r="C200" s="54">
        <v>0</v>
      </c>
      <c r="D200" s="54">
        <v>0</v>
      </c>
      <c r="E200" s="54">
        <v>0</v>
      </c>
      <c r="F200" s="54">
        <v>0</v>
      </c>
      <c r="G200" s="54">
        <v>0</v>
      </c>
      <c r="H200" s="54">
        <v>0.3520282197741935</v>
      </c>
      <c r="I200" s="54">
        <v>0</v>
      </c>
      <c r="J200" s="54">
        <v>0</v>
      </c>
      <c r="K200" s="54">
        <v>0</v>
      </c>
      <c r="L200" s="54">
        <v>0.24256574193548386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0.3708361966774193</v>
      </c>
      <c r="S200" s="54">
        <v>0</v>
      </c>
      <c r="T200" s="54">
        <v>0</v>
      </c>
      <c r="U200" s="54">
        <v>0</v>
      </c>
      <c r="V200" s="54">
        <v>0.4244900483870968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0.011714170967741935</v>
      </c>
      <c r="AC200" s="54">
        <v>0</v>
      </c>
      <c r="AD200" s="54">
        <v>0</v>
      </c>
      <c r="AE200" s="54">
        <v>0</v>
      </c>
      <c r="AF200" s="54">
        <v>0.12416107538709675</v>
      </c>
      <c r="AG200" s="54">
        <v>0</v>
      </c>
      <c r="AH200" s="54">
        <v>0</v>
      </c>
      <c r="AI200" s="54">
        <v>0</v>
      </c>
      <c r="AJ200" s="54">
        <v>0</v>
      </c>
      <c r="AK200" s="54">
        <v>0</v>
      </c>
      <c r="AL200" s="54">
        <v>0</v>
      </c>
      <c r="AM200" s="54">
        <v>0</v>
      </c>
      <c r="AN200" s="54">
        <v>0</v>
      </c>
      <c r="AO200" s="54">
        <v>0</v>
      </c>
      <c r="AP200" s="54">
        <v>0</v>
      </c>
      <c r="AQ200" s="54">
        <v>0</v>
      </c>
      <c r="AR200" s="54">
        <v>0</v>
      </c>
      <c r="AS200" s="54">
        <v>0</v>
      </c>
      <c r="AT200" s="54">
        <v>0</v>
      </c>
      <c r="AU200" s="54">
        <v>0</v>
      </c>
      <c r="AV200" s="54">
        <v>7.009582912935484</v>
      </c>
      <c r="AW200" s="54">
        <v>2.0482628799032256</v>
      </c>
      <c r="AX200" s="54">
        <v>0</v>
      </c>
      <c r="AY200" s="54">
        <v>0</v>
      </c>
      <c r="AZ200" s="54">
        <v>22.630327322629057</v>
      </c>
      <c r="BA200" s="54">
        <v>0</v>
      </c>
      <c r="BB200" s="54">
        <v>0</v>
      </c>
      <c r="BC200" s="54">
        <v>0</v>
      </c>
      <c r="BD200" s="54">
        <v>0</v>
      </c>
      <c r="BE200" s="54">
        <v>0</v>
      </c>
      <c r="BF200" s="54">
        <v>8.133414659516133</v>
      </c>
      <c r="BG200" s="54">
        <v>0.5272548352580645</v>
      </c>
      <c r="BH200" s="54">
        <v>0</v>
      </c>
      <c r="BI200" s="54">
        <v>0</v>
      </c>
      <c r="BJ200" s="54">
        <v>6.399533291870966</v>
      </c>
      <c r="BK200" s="32">
        <f t="shared" si="5"/>
        <v>48.27417135524196</v>
      </c>
    </row>
    <row r="201" spans="1:63" ht="15">
      <c r="A201" s="52"/>
      <c r="B201" s="53" t="s">
        <v>208</v>
      </c>
      <c r="C201" s="54">
        <v>0</v>
      </c>
      <c r="D201" s="54">
        <v>0</v>
      </c>
      <c r="E201" s="54">
        <v>0</v>
      </c>
      <c r="F201" s="54">
        <v>0</v>
      </c>
      <c r="G201" s="54">
        <v>0</v>
      </c>
      <c r="H201" s="54">
        <v>0.20838613954838708</v>
      </c>
      <c r="I201" s="54">
        <v>0.46475509032258067</v>
      </c>
      <c r="J201" s="54">
        <v>0</v>
      </c>
      <c r="K201" s="54">
        <v>0</v>
      </c>
      <c r="L201" s="54">
        <v>0.2602811820967742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0.2515075954516129</v>
      </c>
      <c r="S201" s="54">
        <v>0</v>
      </c>
      <c r="T201" s="54">
        <v>0</v>
      </c>
      <c r="U201" s="54">
        <v>0</v>
      </c>
      <c r="V201" s="54">
        <v>0.07536569032258064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0.12154887096774195</v>
      </c>
      <c r="AG201" s="54">
        <v>0</v>
      </c>
      <c r="AH201" s="54">
        <v>0</v>
      </c>
      <c r="AI201" s="54">
        <v>0</v>
      </c>
      <c r="AJ201" s="54">
        <v>0</v>
      </c>
      <c r="AK201" s="54">
        <v>0</v>
      </c>
      <c r="AL201" s="54">
        <v>0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54">
        <v>0</v>
      </c>
      <c r="AU201" s="54">
        <v>0</v>
      </c>
      <c r="AV201" s="54">
        <v>35.4210755084194</v>
      </c>
      <c r="AW201" s="54">
        <v>3.4495448031290326</v>
      </c>
      <c r="AX201" s="54">
        <v>0</v>
      </c>
      <c r="AY201" s="54">
        <v>0</v>
      </c>
      <c r="AZ201" s="54">
        <v>71.2508428078677</v>
      </c>
      <c r="BA201" s="54">
        <v>0</v>
      </c>
      <c r="BB201" s="54">
        <v>0</v>
      </c>
      <c r="BC201" s="54">
        <v>0</v>
      </c>
      <c r="BD201" s="54">
        <v>0</v>
      </c>
      <c r="BE201" s="54">
        <v>0</v>
      </c>
      <c r="BF201" s="54">
        <v>36.15447235412901</v>
      </c>
      <c r="BG201" s="54">
        <v>0.7152621762580645</v>
      </c>
      <c r="BH201" s="54">
        <v>0.12154887096774195</v>
      </c>
      <c r="BI201" s="54">
        <v>0</v>
      </c>
      <c r="BJ201" s="54">
        <v>26.49236473851614</v>
      </c>
      <c r="BK201" s="32">
        <f t="shared" si="5"/>
        <v>174.98695582799672</v>
      </c>
    </row>
    <row r="202" spans="1:63" ht="15">
      <c r="A202" s="52"/>
      <c r="B202" s="53" t="s">
        <v>209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54">
        <v>0.22271693503225812</v>
      </c>
      <c r="I202" s="54">
        <v>6.215562903225806</v>
      </c>
      <c r="J202" s="54">
        <v>0</v>
      </c>
      <c r="K202" s="54">
        <v>0</v>
      </c>
      <c r="L202" s="54">
        <v>2.327411366935484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0.19735049441935482</v>
      </c>
      <c r="S202" s="54">
        <v>0</v>
      </c>
      <c r="T202" s="54">
        <v>0</v>
      </c>
      <c r="U202" s="54">
        <v>0</v>
      </c>
      <c r="V202" s="54">
        <v>0.5951690690967741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4">
        <v>0</v>
      </c>
      <c r="AL202" s="54">
        <v>0</v>
      </c>
      <c r="AM202" s="54">
        <v>0</v>
      </c>
      <c r="AN202" s="54">
        <v>0</v>
      </c>
      <c r="AO202" s="54">
        <v>0</v>
      </c>
      <c r="AP202" s="54">
        <v>0</v>
      </c>
      <c r="AQ202" s="54">
        <v>0</v>
      </c>
      <c r="AR202" s="54">
        <v>0</v>
      </c>
      <c r="AS202" s="54">
        <v>0</v>
      </c>
      <c r="AT202" s="54">
        <v>0</v>
      </c>
      <c r="AU202" s="54">
        <v>0</v>
      </c>
      <c r="AV202" s="54">
        <v>2.246215260741936</v>
      </c>
      <c r="AW202" s="54">
        <v>1.1323308387096775</v>
      </c>
      <c r="AX202" s="54">
        <v>0</v>
      </c>
      <c r="AY202" s="54">
        <v>0</v>
      </c>
      <c r="AZ202" s="54">
        <v>1.7945612217086655</v>
      </c>
      <c r="BA202" s="54">
        <v>0</v>
      </c>
      <c r="BB202" s="54">
        <v>0</v>
      </c>
      <c r="BC202" s="54">
        <v>0</v>
      </c>
      <c r="BD202" s="54">
        <v>0</v>
      </c>
      <c r="BE202" s="54">
        <v>0</v>
      </c>
      <c r="BF202" s="54">
        <v>6.0961031950000075</v>
      </c>
      <c r="BG202" s="54">
        <v>0.7305358064516129</v>
      </c>
      <c r="BH202" s="54">
        <v>0</v>
      </c>
      <c r="BI202" s="54">
        <v>0</v>
      </c>
      <c r="BJ202" s="54">
        <v>3.392410616419354</v>
      </c>
      <c r="BK202" s="32">
        <f t="shared" si="5"/>
        <v>24.95036770774093</v>
      </c>
    </row>
    <row r="203" spans="1:63" ht="15">
      <c r="A203" s="52"/>
      <c r="B203" s="53" t="s">
        <v>210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>
        <v>0.27000586019354844</v>
      </c>
      <c r="I203" s="54">
        <v>2.507626451612903</v>
      </c>
      <c r="J203" s="54">
        <v>0</v>
      </c>
      <c r="K203" s="54">
        <v>0</v>
      </c>
      <c r="L203" s="54">
        <v>3.4940324321935483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0.4304754301935484</v>
      </c>
      <c r="S203" s="54">
        <v>0.1040664977419355</v>
      </c>
      <c r="T203" s="54">
        <v>0</v>
      </c>
      <c r="U203" s="54">
        <v>0</v>
      </c>
      <c r="V203" s="54">
        <v>0.2946682981612903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0.006120374193548387</v>
      </c>
      <c r="AC203" s="54">
        <v>0</v>
      </c>
      <c r="AD203" s="54">
        <v>0</v>
      </c>
      <c r="AE203" s="54">
        <v>0</v>
      </c>
      <c r="AF203" s="54">
        <v>0.18361122580645162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</v>
      </c>
      <c r="AM203" s="54">
        <v>0</v>
      </c>
      <c r="AN203" s="54">
        <v>0</v>
      </c>
      <c r="AO203" s="54">
        <v>0</v>
      </c>
      <c r="AP203" s="54">
        <v>0</v>
      </c>
      <c r="AQ203" s="54">
        <v>0</v>
      </c>
      <c r="AR203" s="54">
        <v>0</v>
      </c>
      <c r="AS203" s="54">
        <v>0</v>
      </c>
      <c r="AT203" s="54">
        <v>0</v>
      </c>
      <c r="AU203" s="54">
        <v>0</v>
      </c>
      <c r="AV203" s="54">
        <v>2.3961030275161312</v>
      </c>
      <c r="AW203" s="54">
        <v>0.10962984170967743</v>
      </c>
      <c r="AX203" s="54">
        <v>0</v>
      </c>
      <c r="AY203" s="54">
        <v>0</v>
      </c>
      <c r="AZ203" s="54">
        <v>3.77622798527571</v>
      </c>
      <c r="BA203" s="54">
        <v>0</v>
      </c>
      <c r="BB203" s="54">
        <v>0</v>
      </c>
      <c r="BC203" s="54">
        <v>0</v>
      </c>
      <c r="BD203" s="54">
        <v>0</v>
      </c>
      <c r="BE203" s="54">
        <v>0</v>
      </c>
      <c r="BF203" s="54">
        <v>6.998799135580654</v>
      </c>
      <c r="BG203" s="54">
        <v>0.685469668967742</v>
      </c>
      <c r="BH203" s="54">
        <v>0</v>
      </c>
      <c r="BI203" s="54">
        <v>0</v>
      </c>
      <c r="BJ203" s="54">
        <v>4.195449629064516</v>
      </c>
      <c r="BK203" s="32">
        <f t="shared" si="5"/>
        <v>25.452285858211205</v>
      </c>
    </row>
    <row r="204" spans="1:63" ht="15">
      <c r="A204" s="52"/>
      <c r="B204" s="53" t="s">
        <v>211</v>
      </c>
      <c r="C204" s="54">
        <v>0</v>
      </c>
      <c r="D204" s="54">
        <v>0</v>
      </c>
      <c r="E204" s="54">
        <v>0</v>
      </c>
      <c r="F204" s="54">
        <v>0</v>
      </c>
      <c r="G204" s="54">
        <v>0</v>
      </c>
      <c r="H204" s="54">
        <v>0.27337720587096775</v>
      </c>
      <c r="I204" s="54">
        <v>0</v>
      </c>
      <c r="J204" s="54">
        <v>0</v>
      </c>
      <c r="K204" s="54">
        <v>0</v>
      </c>
      <c r="L204" s="54">
        <v>0.44851661693548384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0.30963330887096774</v>
      </c>
      <c r="S204" s="54">
        <v>0</v>
      </c>
      <c r="T204" s="54">
        <v>0</v>
      </c>
      <c r="U204" s="54">
        <v>0</v>
      </c>
      <c r="V204" s="54">
        <v>0.10664031451612904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0</v>
      </c>
      <c r="AJ204" s="54">
        <v>0</v>
      </c>
      <c r="AK204" s="54">
        <v>0</v>
      </c>
      <c r="AL204" s="54">
        <v>0</v>
      </c>
      <c r="AM204" s="54">
        <v>0</v>
      </c>
      <c r="AN204" s="54">
        <v>0</v>
      </c>
      <c r="AO204" s="54">
        <v>0</v>
      </c>
      <c r="AP204" s="54">
        <v>0</v>
      </c>
      <c r="AQ204" s="54">
        <v>0</v>
      </c>
      <c r="AR204" s="54">
        <v>0</v>
      </c>
      <c r="AS204" s="54">
        <v>0</v>
      </c>
      <c r="AT204" s="54">
        <v>0</v>
      </c>
      <c r="AU204" s="54">
        <v>0</v>
      </c>
      <c r="AV204" s="54">
        <v>29.479172167516136</v>
      </c>
      <c r="AW204" s="54">
        <v>3.887039312483871</v>
      </c>
      <c r="AX204" s="54">
        <v>0</v>
      </c>
      <c r="AY204" s="54">
        <v>0</v>
      </c>
      <c r="AZ204" s="54">
        <v>61.02128740219241</v>
      </c>
      <c r="BA204" s="54">
        <v>0</v>
      </c>
      <c r="BB204" s="54">
        <v>0</v>
      </c>
      <c r="BC204" s="54">
        <v>0</v>
      </c>
      <c r="BD204" s="54">
        <v>0</v>
      </c>
      <c r="BE204" s="54">
        <v>0</v>
      </c>
      <c r="BF204" s="54">
        <v>31.703111588903184</v>
      </c>
      <c r="BG204" s="54">
        <v>2.2518846087096773</v>
      </c>
      <c r="BH204" s="54">
        <v>1.2195490322580644</v>
      </c>
      <c r="BI204" s="54">
        <v>0</v>
      </c>
      <c r="BJ204" s="54">
        <v>25.8660167052258</v>
      </c>
      <c r="BK204" s="32">
        <f t="shared" si="5"/>
        <v>156.5662282634827</v>
      </c>
    </row>
    <row r="205" spans="1:63" ht="15">
      <c r="A205" s="52"/>
      <c r="B205" s="53" t="s">
        <v>212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0.12860752341935483</v>
      </c>
      <c r="I205" s="54">
        <v>0</v>
      </c>
      <c r="J205" s="54">
        <v>0</v>
      </c>
      <c r="K205" s="54">
        <v>0</v>
      </c>
      <c r="L205" s="54">
        <v>0.27069885806451616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0.0387744295483871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4">
        <v>0</v>
      </c>
      <c r="AL205" s="54">
        <v>0</v>
      </c>
      <c r="AM205" s="54">
        <v>0</v>
      </c>
      <c r="AN205" s="54">
        <v>0</v>
      </c>
      <c r="AO205" s="54">
        <v>0</v>
      </c>
      <c r="AP205" s="54">
        <v>0</v>
      </c>
      <c r="AQ205" s="54">
        <v>0</v>
      </c>
      <c r="AR205" s="54">
        <v>0</v>
      </c>
      <c r="AS205" s="54">
        <v>0</v>
      </c>
      <c r="AT205" s="54">
        <v>0</v>
      </c>
      <c r="AU205" s="54">
        <v>0</v>
      </c>
      <c r="AV205" s="54">
        <v>5.409741876612902</v>
      </c>
      <c r="AW205" s="54">
        <v>0</v>
      </c>
      <c r="AX205" s="54">
        <v>0</v>
      </c>
      <c r="AY205" s="54">
        <v>0</v>
      </c>
      <c r="AZ205" s="54">
        <v>33.06629936374771</v>
      </c>
      <c r="BA205" s="54">
        <v>0</v>
      </c>
      <c r="BB205" s="54">
        <v>0</v>
      </c>
      <c r="BC205" s="54">
        <v>0</v>
      </c>
      <c r="BD205" s="54">
        <v>0</v>
      </c>
      <c r="BE205" s="54">
        <v>0</v>
      </c>
      <c r="BF205" s="54">
        <v>3.103065507806452</v>
      </c>
      <c r="BG205" s="54">
        <v>0</v>
      </c>
      <c r="BH205" s="54">
        <v>0</v>
      </c>
      <c r="BI205" s="54">
        <v>0</v>
      </c>
      <c r="BJ205" s="54">
        <v>3.4549637353548386</v>
      </c>
      <c r="BK205" s="32">
        <f t="shared" si="5"/>
        <v>45.472151294554166</v>
      </c>
    </row>
    <row r="206" spans="1:63" ht="15">
      <c r="A206" s="52"/>
      <c r="B206" s="53" t="s">
        <v>213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0.051132276774193554</v>
      </c>
      <c r="I206" s="54">
        <v>4.869740645161291</v>
      </c>
      <c r="J206" s="54">
        <v>0</v>
      </c>
      <c r="K206" s="54">
        <v>0</v>
      </c>
      <c r="L206" s="54">
        <v>0.060871758064516134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0.019731644516129035</v>
      </c>
      <c r="S206" s="54">
        <v>0</v>
      </c>
      <c r="T206" s="54">
        <v>0</v>
      </c>
      <c r="U206" s="54">
        <v>0</v>
      </c>
      <c r="V206" s="54">
        <v>0.0012174351612903227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4">
        <v>0</v>
      </c>
      <c r="AL206" s="54">
        <v>0</v>
      </c>
      <c r="AM206" s="54">
        <v>0</v>
      </c>
      <c r="AN206" s="54">
        <v>0</v>
      </c>
      <c r="AO206" s="54">
        <v>0</v>
      </c>
      <c r="AP206" s="54">
        <v>0</v>
      </c>
      <c r="AQ206" s="54">
        <v>0</v>
      </c>
      <c r="AR206" s="54">
        <v>0</v>
      </c>
      <c r="AS206" s="54">
        <v>0</v>
      </c>
      <c r="AT206" s="54">
        <v>0</v>
      </c>
      <c r="AU206" s="54">
        <v>0</v>
      </c>
      <c r="AV206" s="54">
        <v>2.524952290225807</v>
      </c>
      <c r="AW206" s="54">
        <v>0.833151336354839</v>
      </c>
      <c r="AX206" s="54">
        <v>0</v>
      </c>
      <c r="AY206" s="54">
        <v>0</v>
      </c>
      <c r="AZ206" s="54">
        <v>13.85273708071172</v>
      </c>
      <c r="BA206" s="54">
        <v>0</v>
      </c>
      <c r="BB206" s="54">
        <v>0</v>
      </c>
      <c r="BC206" s="54">
        <v>0</v>
      </c>
      <c r="BD206" s="54">
        <v>0</v>
      </c>
      <c r="BE206" s="54">
        <v>0</v>
      </c>
      <c r="BF206" s="54">
        <v>0.9234689058709672</v>
      </c>
      <c r="BG206" s="54">
        <v>0.5943216129032258</v>
      </c>
      <c r="BH206" s="54">
        <v>0</v>
      </c>
      <c r="BI206" s="54">
        <v>0</v>
      </c>
      <c r="BJ206" s="54">
        <v>1.973730783096774</v>
      </c>
      <c r="BK206" s="32">
        <f t="shared" si="5"/>
        <v>25.705055768840747</v>
      </c>
    </row>
    <row r="207" spans="1:63" ht="15">
      <c r="A207" s="52"/>
      <c r="B207" s="53" t="s">
        <v>214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0.3888460070322581</v>
      </c>
      <c r="I207" s="54">
        <v>0</v>
      </c>
      <c r="J207" s="54">
        <v>0</v>
      </c>
      <c r="K207" s="54">
        <v>0</v>
      </c>
      <c r="L207" s="54">
        <v>2.2465343073225803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0.37399653109677417</v>
      </c>
      <c r="S207" s="54">
        <v>0</v>
      </c>
      <c r="T207" s="54">
        <v>0</v>
      </c>
      <c r="U207" s="54">
        <v>0</v>
      </c>
      <c r="V207" s="54">
        <v>0.05512056451612903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0.001626588064516129</v>
      </c>
      <c r="AC207" s="54">
        <v>0</v>
      </c>
      <c r="AD207" s="54">
        <v>0</v>
      </c>
      <c r="AE207" s="54">
        <v>0</v>
      </c>
      <c r="AF207" s="54">
        <v>0.2168783870967742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0.0065063519354838706</v>
      </c>
      <c r="AM207" s="54">
        <v>0</v>
      </c>
      <c r="AN207" s="54">
        <v>0</v>
      </c>
      <c r="AO207" s="54">
        <v>0</v>
      </c>
      <c r="AP207" s="54">
        <v>0</v>
      </c>
      <c r="AQ207" s="54">
        <v>0</v>
      </c>
      <c r="AR207" s="54">
        <v>0</v>
      </c>
      <c r="AS207" s="54">
        <v>0</v>
      </c>
      <c r="AT207" s="54">
        <v>0</v>
      </c>
      <c r="AU207" s="54">
        <v>0</v>
      </c>
      <c r="AV207" s="54">
        <v>9.846185202806442</v>
      </c>
      <c r="AW207" s="54">
        <v>2.841090605064516</v>
      </c>
      <c r="AX207" s="54">
        <v>0</v>
      </c>
      <c r="AY207" s="54">
        <v>0</v>
      </c>
      <c r="AZ207" s="54">
        <v>30.6974450822523</v>
      </c>
      <c r="BA207" s="54">
        <v>0</v>
      </c>
      <c r="BB207" s="54">
        <v>0</v>
      </c>
      <c r="BC207" s="54">
        <v>0</v>
      </c>
      <c r="BD207" s="54">
        <v>0</v>
      </c>
      <c r="BE207" s="54">
        <v>0</v>
      </c>
      <c r="BF207" s="54">
        <v>8.213640625225809</v>
      </c>
      <c r="BG207" s="54">
        <v>0.010843922580645161</v>
      </c>
      <c r="BH207" s="54">
        <v>0</v>
      </c>
      <c r="BI207" s="54">
        <v>0</v>
      </c>
      <c r="BJ207" s="54">
        <v>6.762289535838708</v>
      </c>
      <c r="BK207" s="32">
        <f t="shared" si="5"/>
        <v>61.66100371083293</v>
      </c>
    </row>
    <row r="208" spans="1:63" ht="15">
      <c r="A208" s="52"/>
      <c r="B208" s="53" t="s">
        <v>215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0.5032374694516129</v>
      </c>
      <c r="I208" s="54">
        <v>0</v>
      </c>
      <c r="J208" s="54">
        <v>0</v>
      </c>
      <c r="K208" s="54">
        <v>0</v>
      </c>
      <c r="L208" s="54">
        <v>0.2173265806451613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0.35540262583870974</v>
      </c>
      <c r="S208" s="54">
        <v>0.01847275935483871</v>
      </c>
      <c r="T208" s="54">
        <v>0</v>
      </c>
      <c r="U208" s="54">
        <v>0</v>
      </c>
      <c r="V208" s="54">
        <v>0.054331645161290326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0.0016068120967741937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0.015628868774193547</v>
      </c>
      <c r="AM208" s="54">
        <v>0</v>
      </c>
      <c r="AN208" s="54">
        <v>0</v>
      </c>
      <c r="AO208" s="54">
        <v>0</v>
      </c>
      <c r="AP208" s="54">
        <v>0</v>
      </c>
      <c r="AQ208" s="54">
        <v>0</v>
      </c>
      <c r="AR208" s="54">
        <v>0</v>
      </c>
      <c r="AS208" s="54">
        <v>0</v>
      </c>
      <c r="AT208" s="54">
        <v>0</v>
      </c>
      <c r="AU208" s="54">
        <v>0</v>
      </c>
      <c r="AV208" s="54">
        <v>14.98043140403225</v>
      </c>
      <c r="AW208" s="54">
        <v>0.8034029032258063</v>
      </c>
      <c r="AX208" s="54">
        <v>0</v>
      </c>
      <c r="AY208" s="54">
        <v>0</v>
      </c>
      <c r="AZ208" s="54">
        <v>1.7697239815319505</v>
      </c>
      <c r="BA208" s="54">
        <v>0</v>
      </c>
      <c r="BB208" s="54">
        <v>0</v>
      </c>
      <c r="BC208" s="54">
        <v>0</v>
      </c>
      <c r="BD208" s="54">
        <v>0</v>
      </c>
      <c r="BE208" s="54">
        <v>0</v>
      </c>
      <c r="BF208" s="54">
        <v>8.319756243999992</v>
      </c>
      <c r="BG208" s="54">
        <v>0.32136116129032255</v>
      </c>
      <c r="BH208" s="54">
        <v>0</v>
      </c>
      <c r="BI208" s="54">
        <v>0</v>
      </c>
      <c r="BJ208" s="54">
        <v>0.3690911338387096</v>
      </c>
      <c r="BK208" s="32">
        <f t="shared" si="5"/>
        <v>27.729773589241606</v>
      </c>
    </row>
    <row r="209" spans="1:63" ht="15">
      <c r="A209" s="52"/>
      <c r="B209" s="53" t="s">
        <v>216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>
        <v>0.583942926</v>
      </c>
      <c r="I209" s="54">
        <v>0</v>
      </c>
      <c r="J209" s="54">
        <v>0</v>
      </c>
      <c r="K209" s="54">
        <v>0</v>
      </c>
      <c r="L209" s="54">
        <v>0.16860273548387095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0.1371477876774193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0.014082999677419354</v>
      </c>
      <c r="AM209" s="54">
        <v>0</v>
      </c>
      <c r="AN209" s="54">
        <v>0</v>
      </c>
      <c r="AO209" s="54">
        <v>0</v>
      </c>
      <c r="AP209" s="54">
        <v>0</v>
      </c>
      <c r="AQ209" s="54">
        <v>0</v>
      </c>
      <c r="AR209" s="54">
        <v>0</v>
      </c>
      <c r="AS209" s="54">
        <v>0</v>
      </c>
      <c r="AT209" s="54">
        <v>0</v>
      </c>
      <c r="AU209" s="54">
        <v>0</v>
      </c>
      <c r="AV209" s="54">
        <v>32.3738305690968</v>
      </c>
      <c r="AW209" s="54">
        <v>3.4946702903225804</v>
      </c>
      <c r="AX209" s="54">
        <v>0</v>
      </c>
      <c r="AY209" s="54">
        <v>0</v>
      </c>
      <c r="AZ209" s="54">
        <v>1.5433820111091068</v>
      </c>
      <c r="BA209" s="54">
        <v>0</v>
      </c>
      <c r="BB209" s="54">
        <v>0</v>
      </c>
      <c r="BC209" s="54">
        <v>0</v>
      </c>
      <c r="BD209" s="54">
        <v>0</v>
      </c>
      <c r="BE209" s="54">
        <v>0</v>
      </c>
      <c r="BF209" s="54">
        <v>4.996512798064516</v>
      </c>
      <c r="BG209" s="54">
        <v>1.1683569489354841</v>
      </c>
      <c r="BH209" s="54">
        <v>0</v>
      </c>
      <c r="BI209" s="54">
        <v>0</v>
      </c>
      <c r="BJ209" s="54">
        <v>0.35468295483870965</v>
      </c>
      <c r="BK209" s="32">
        <f t="shared" si="5"/>
        <v>44.83521202120591</v>
      </c>
    </row>
    <row r="210" spans="1:63" ht="15">
      <c r="A210" s="52"/>
      <c r="B210" s="53" t="s">
        <v>217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0.7885621302580645</v>
      </c>
      <c r="I210" s="54">
        <v>0</v>
      </c>
      <c r="J210" s="54">
        <v>0</v>
      </c>
      <c r="K210" s="54">
        <v>0</v>
      </c>
      <c r="L210" s="54">
        <v>0.1323738244193548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0.317414013483871</v>
      </c>
      <c r="S210" s="54">
        <v>0</v>
      </c>
      <c r="T210" s="54">
        <v>0</v>
      </c>
      <c r="U210" s="54">
        <v>0</v>
      </c>
      <c r="V210" s="54">
        <v>0.0601751694516129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4">
        <v>0</v>
      </c>
      <c r="AL210" s="54">
        <v>0</v>
      </c>
      <c r="AM210" s="54">
        <v>0</v>
      </c>
      <c r="AN210" s="54">
        <v>0</v>
      </c>
      <c r="AO210" s="54">
        <v>0</v>
      </c>
      <c r="AP210" s="54">
        <v>0</v>
      </c>
      <c r="AQ210" s="54">
        <v>0</v>
      </c>
      <c r="AR210" s="54">
        <v>0</v>
      </c>
      <c r="AS210" s="54">
        <v>0</v>
      </c>
      <c r="AT210" s="54">
        <v>0</v>
      </c>
      <c r="AU210" s="54">
        <v>0</v>
      </c>
      <c r="AV210" s="54">
        <v>28.618439668870998</v>
      </c>
      <c r="AW210" s="54">
        <v>0.953904</v>
      </c>
      <c r="AX210" s="54">
        <v>0</v>
      </c>
      <c r="AY210" s="54">
        <v>0</v>
      </c>
      <c r="AZ210" s="54">
        <v>1.562468379710055</v>
      </c>
      <c r="BA210" s="54">
        <v>0</v>
      </c>
      <c r="BB210" s="54">
        <v>0</v>
      </c>
      <c r="BC210" s="54">
        <v>0</v>
      </c>
      <c r="BD210" s="54">
        <v>0</v>
      </c>
      <c r="BE210" s="54">
        <v>0</v>
      </c>
      <c r="BF210" s="54">
        <v>13.738361979516128</v>
      </c>
      <c r="BG210" s="54">
        <v>2.1611464398064517</v>
      </c>
      <c r="BH210" s="54">
        <v>0</v>
      </c>
      <c r="BI210" s="54">
        <v>0</v>
      </c>
      <c r="BJ210" s="54">
        <v>0.6058494577741935</v>
      </c>
      <c r="BK210" s="32">
        <f t="shared" si="5"/>
        <v>48.93869506329073</v>
      </c>
    </row>
    <row r="211" spans="1:63" ht="15">
      <c r="A211" s="52"/>
      <c r="B211" s="53" t="s">
        <v>218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0.8139760010000001</v>
      </c>
      <c r="I211" s="54">
        <v>0</v>
      </c>
      <c r="J211" s="54">
        <v>0</v>
      </c>
      <c r="K211" s="54">
        <v>0</v>
      </c>
      <c r="L211" s="54">
        <v>0.10279848919354836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0.13895876177419356</v>
      </c>
      <c r="S211" s="54">
        <v>0</v>
      </c>
      <c r="T211" s="54">
        <v>0</v>
      </c>
      <c r="U211" s="54">
        <v>0</v>
      </c>
      <c r="V211" s="54">
        <v>0.10331506451612903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0.35888108064516133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54">
        <v>0</v>
      </c>
      <c r="AU211" s="54">
        <v>0</v>
      </c>
      <c r="AV211" s="54">
        <v>38.41425769851613</v>
      </c>
      <c r="AW211" s="54">
        <v>1.332986870967742</v>
      </c>
      <c r="AX211" s="54">
        <v>0</v>
      </c>
      <c r="AY211" s="54">
        <v>0</v>
      </c>
      <c r="AZ211" s="54">
        <v>3.6967243550241213</v>
      </c>
      <c r="BA211" s="54">
        <v>0</v>
      </c>
      <c r="BB211" s="54">
        <v>0</v>
      </c>
      <c r="BC211" s="54">
        <v>0</v>
      </c>
      <c r="BD211" s="54">
        <v>0</v>
      </c>
      <c r="BE211" s="54">
        <v>0</v>
      </c>
      <c r="BF211" s="54">
        <v>5.609569482806452</v>
      </c>
      <c r="BG211" s="54">
        <v>0.6818336862580646</v>
      </c>
      <c r="BH211" s="54">
        <v>0.2563436290322581</v>
      </c>
      <c r="BI211" s="54">
        <v>0</v>
      </c>
      <c r="BJ211" s="54">
        <v>0.6379082468387097</v>
      </c>
      <c r="BK211" s="32">
        <f t="shared" si="5"/>
        <v>52.14755336657252</v>
      </c>
    </row>
    <row r="212" spans="1:63" ht="15">
      <c r="A212" s="52"/>
      <c r="B212" s="53" t="s">
        <v>219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0.4256674723225806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0.248462046</v>
      </c>
      <c r="S212" s="54">
        <v>0</v>
      </c>
      <c r="T212" s="54">
        <v>0</v>
      </c>
      <c r="U212" s="54">
        <v>0</v>
      </c>
      <c r="V212" s="54">
        <v>0.020486780645161292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4">
        <v>0</v>
      </c>
      <c r="AN212" s="54">
        <v>0</v>
      </c>
      <c r="AO212" s="54">
        <v>0</v>
      </c>
      <c r="AP212" s="54">
        <v>0</v>
      </c>
      <c r="AQ212" s="54">
        <v>0</v>
      </c>
      <c r="AR212" s="54">
        <v>0</v>
      </c>
      <c r="AS212" s="54">
        <v>0</v>
      </c>
      <c r="AT212" s="54">
        <v>0</v>
      </c>
      <c r="AU212" s="54">
        <v>0</v>
      </c>
      <c r="AV212" s="54">
        <v>9.764331498451616</v>
      </c>
      <c r="AW212" s="54">
        <v>1.2466038629032257</v>
      </c>
      <c r="AX212" s="54">
        <v>0</v>
      </c>
      <c r="AY212" s="54">
        <v>0</v>
      </c>
      <c r="AZ212" s="54">
        <v>0.20922666890810523</v>
      </c>
      <c r="BA212" s="54">
        <v>0</v>
      </c>
      <c r="BB212" s="54">
        <v>0</v>
      </c>
      <c r="BC212" s="54">
        <v>0</v>
      </c>
      <c r="BD212" s="54">
        <v>0</v>
      </c>
      <c r="BE212" s="54">
        <v>0</v>
      </c>
      <c r="BF212" s="54">
        <v>7.926060099774199</v>
      </c>
      <c r="BG212" s="54">
        <v>0.3846459821612903</v>
      </c>
      <c r="BH212" s="54">
        <v>0.5088179032258064</v>
      </c>
      <c r="BI212" s="54">
        <v>0</v>
      </c>
      <c r="BJ212" s="54">
        <v>0.2536864301612903</v>
      </c>
      <c r="BK212" s="32">
        <f t="shared" si="5"/>
        <v>20.98798874455328</v>
      </c>
    </row>
    <row r="213" spans="1:63" ht="15">
      <c r="A213" s="52"/>
      <c r="B213" s="53" t="s">
        <v>220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431.3959781789355</v>
      </c>
      <c r="I213" s="54">
        <v>2090.936404399146</v>
      </c>
      <c r="J213" s="54">
        <v>103.75389985648388</v>
      </c>
      <c r="K213" s="54">
        <v>0</v>
      </c>
      <c r="L213" s="54">
        <v>262.2373087195807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54.50914654225807</v>
      </c>
      <c r="S213" s="54">
        <v>159.25436951912903</v>
      </c>
      <c r="T213" s="54">
        <v>259.77898345254846</v>
      </c>
      <c r="U213" s="54">
        <v>0</v>
      </c>
      <c r="V213" s="54">
        <v>35.712600229870965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0.3234003228064516</v>
      </c>
      <c r="AC213" s="54">
        <v>0</v>
      </c>
      <c r="AD213" s="54">
        <v>0</v>
      </c>
      <c r="AE213" s="54">
        <v>0</v>
      </c>
      <c r="AF213" s="54">
        <v>3.3674377406129037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0.26889508067741935</v>
      </c>
      <c r="AM213" s="54">
        <v>0.05353171170967742</v>
      </c>
      <c r="AN213" s="54">
        <v>0</v>
      </c>
      <c r="AO213" s="54">
        <v>0</v>
      </c>
      <c r="AP213" s="54">
        <v>0.2901466805161291</v>
      </c>
      <c r="AQ213" s="54">
        <v>0</v>
      </c>
      <c r="AR213" s="54">
        <v>0</v>
      </c>
      <c r="AS213" s="54">
        <v>0</v>
      </c>
      <c r="AT213" s="54">
        <v>0</v>
      </c>
      <c r="AU213" s="54">
        <v>0</v>
      </c>
      <c r="AV213" s="54">
        <v>480.7577236547099</v>
      </c>
      <c r="AW213" s="54">
        <v>1017.3562004856781</v>
      </c>
      <c r="AX213" s="54">
        <v>29.244673014806445</v>
      </c>
      <c r="AY213" s="54">
        <v>0</v>
      </c>
      <c r="AZ213" s="54">
        <v>433.53539521387074</v>
      </c>
      <c r="BA213" s="54">
        <v>0</v>
      </c>
      <c r="BB213" s="54">
        <v>0</v>
      </c>
      <c r="BC213" s="54">
        <v>0</v>
      </c>
      <c r="BD213" s="54">
        <v>0</v>
      </c>
      <c r="BE213" s="54">
        <v>0</v>
      </c>
      <c r="BF213" s="54">
        <v>666.1072216287099</v>
      </c>
      <c r="BG213" s="54">
        <v>399.60762513545177</v>
      </c>
      <c r="BH213" s="54">
        <v>202.43470446367743</v>
      </c>
      <c r="BI213" s="54">
        <v>0</v>
      </c>
      <c r="BJ213" s="54">
        <v>275.7692055556125</v>
      </c>
      <c r="BK213" s="32">
        <f t="shared" si="5"/>
        <v>6906.694851586791</v>
      </c>
    </row>
    <row r="214" spans="1:63" ht="15">
      <c r="A214" s="52"/>
      <c r="B214" s="53" t="s">
        <v>221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  <c r="H214" s="54">
        <v>8.251739213774192</v>
      </c>
      <c r="I214" s="54">
        <v>4.706113350548387</v>
      </c>
      <c r="J214" s="54">
        <v>0</v>
      </c>
      <c r="K214" s="54">
        <v>0</v>
      </c>
      <c r="L214" s="54">
        <v>12.513956478064514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16.106267708419356</v>
      </c>
      <c r="S214" s="54">
        <v>1.1160194142903226</v>
      </c>
      <c r="T214" s="54">
        <v>0</v>
      </c>
      <c r="U214" s="54">
        <v>0</v>
      </c>
      <c r="V214" s="54">
        <v>8.931072454419356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1.3778407722903225</v>
      </c>
      <c r="AC214" s="54">
        <v>0</v>
      </c>
      <c r="AD214" s="54">
        <v>0</v>
      </c>
      <c r="AE214" s="54">
        <v>0</v>
      </c>
      <c r="AF214" s="54">
        <v>5.592188236032257</v>
      </c>
      <c r="AG214" s="54">
        <v>0</v>
      </c>
      <c r="AH214" s="54">
        <v>0</v>
      </c>
      <c r="AI214" s="54">
        <v>0</v>
      </c>
      <c r="AJ214" s="54">
        <v>0</v>
      </c>
      <c r="AK214" s="54">
        <v>0</v>
      </c>
      <c r="AL214" s="54">
        <v>0.08104725441935486</v>
      </c>
      <c r="AM214" s="54">
        <v>0</v>
      </c>
      <c r="AN214" s="54">
        <v>0</v>
      </c>
      <c r="AO214" s="54">
        <v>0</v>
      </c>
      <c r="AP214" s="54">
        <v>0.17646145535483873</v>
      </c>
      <c r="AQ214" s="54">
        <v>0</v>
      </c>
      <c r="AR214" s="54">
        <v>0</v>
      </c>
      <c r="AS214" s="54">
        <v>0</v>
      </c>
      <c r="AT214" s="54">
        <v>0</v>
      </c>
      <c r="AU214" s="54">
        <v>0</v>
      </c>
      <c r="AV214" s="54">
        <v>173.3646157180968</v>
      </c>
      <c r="AW214" s="54">
        <v>26.93608159987097</v>
      </c>
      <c r="AX214" s="54">
        <v>0</v>
      </c>
      <c r="AY214" s="54">
        <v>0</v>
      </c>
      <c r="AZ214" s="54">
        <v>162.9511832472526</v>
      </c>
      <c r="BA214" s="54">
        <v>0</v>
      </c>
      <c r="BB214" s="54">
        <v>0</v>
      </c>
      <c r="BC214" s="54">
        <v>0</v>
      </c>
      <c r="BD214" s="54">
        <v>0</v>
      </c>
      <c r="BE214" s="54">
        <v>0</v>
      </c>
      <c r="BF214" s="54">
        <v>401.62349776367734</v>
      </c>
      <c r="BG214" s="54">
        <v>40.43430358799998</v>
      </c>
      <c r="BH214" s="54">
        <v>0.9118577734838709</v>
      </c>
      <c r="BI214" s="54">
        <v>0</v>
      </c>
      <c r="BJ214" s="54">
        <v>156.04057334283874</v>
      </c>
      <c r="BK214" s="32">
        <f t="shared" si="5"/>
        <v>1021.1148193708332</v>
      </c>
    </row>
    <row r="215" spans="1:63" ht="15">
      <c r="A215" s="52"/>
      <c r="B215" s="53" t="s">
        <v>222</v>
      </c>
      <c r="C215" s="54">
        <v>0</v>
      </c>
      <c r="D215" s="54">
        <v>0</v>
      </c>
      <c r="E215" s="54">
        <v>0</v>
      </c>
      <c r="F215" s="54">
        <v>0</v>
      </c>
      <c r="G215" s="54">
        <v>0</v>
      </c>
      <c r="H215" s="54">
        <v>1.2190552218064519</v>
      </c>
      <c r="I215" s="54">
        <v>0.7207127448064519</v>
      </c>
      <c r="J215" s="54">
        <v>0</v>
      </c>
      <c r="K215" s="54">
        <v>0</v>
      </c>
      <c r="L215" s="54">
        <v>0.9069981252903226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0.9214474157741935</v>
      </c>
      <c r="S215" s="54">
        <v>0.6771038282258063</v>
      </c>
      <c r="T215" s="54">
        <v>0</v>
      </c>
      <c r="U215" s="54">
        <v>0</v>
      </c>
      <c r="V215" s="54">
        <v>0.18419435270967743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0.2796568907419355</v>
      </c>
      <c r="AC215" s="54">
        <v>0</v>
      </c>
      <c r="AD215" s="54">
        <v>0</v>
      </c>
      <c r="AE215" s="54">
        <v>0</v>
      </c>
      <c r="AF215" s="54">
        <v>0.08279906722580646</v>
      </c>
      <c r="AG215" s="54">
        <v>0</v>
      </c>
      <c r="AH215" s="54">
        <v>0</v>
      </c>
      <c r="AI215" s="54">
        <v>0</v>
      </c>
      <c r="AJ215" s="54">
        <v>0</v>
      </c>
      <c r="AK215" s="54">
        <v>0</v>
      </c>
      <c r="AL215" s="54">
        <v>0.09471125474193552</v>
      </c>
      <c r="AM215" s="54">
        <v>0</v>
      </c>
      <c r="AN215" s="54">
        <v>0</v>
      </c>
      <c r="AO215" s="54">
        <v>0</v>
      </c>
      <c r="AP215" s="54">
        <v>0</v>
      </c>
      <c r="AQ215" s="54">
        <v>0</v>
      </c>
      <c r="AR215" s="54">
        <v>0</v>
      </c>
      <c r="AS215" s="54">
        <v>0</v>
      </c>
      <c r="AT215" s="54">
        <v>0</v>
      </c>
      <c r="AU215" s="54">
        <v>0</v>
      </c>
      <c r="AV215" s="54">
        <v>37.40954080861292</v>
      </c>
      <c r="AW215" s="54">
        <v>7.7283821435161295</v>
      </c>
      <c r="AX215" s="54">
        <v>1.0312005747419355</v>
      </c>
      <c r="AY215" s="54">
        <v>0</v>
      </c>
      <c r="AZ215" s="54">
        <v>60.57993691062031</v>
      </c>
      <c r="BA215" s="54">
        <v>0</v>
      </c>
      <c r="BB215" s="54">
        <v>0</v>
      </c>
      <c r="BC215" s="54">
        <v>0</v>
      </c>
      <c r="BD215" s="54">
        <v>0</v>
      </c>
      <c r="BE215" s="54">
        <v>0</v>
      </c>
      <c r="BF215" s="54">
        <v>87.55507440325822</v>
      </c>
      <c r="BG215" s="54">
        <v>36.68432064487098</v>
      </c>
      <c r="BH215" s="54">
        <v>0.13035518709677418</v>
      </c>
      <c r="BI215" s="54">
        <v>0</v>
      </c>
      <c r="BJ215" s="54">
        <v>33.582816677935476</v>
      </c>
      <c r="BK215" s="32">
        <f t="shared" si="5"/>
        <v>269.7883062519753</v>
      </c>
    </row>
    <row r="216" spans="1:63" ht="15">
      <c r="A216" s="52"/>
      <c r="B216" s="53" t="s">
        <v>223</v>
      </c>
      <c r="C216" s="54">
        <v>0</v>
      </c>
      <c r="D216" s="54">
        <v>0</v>
      </c>
      <c r="E216" s="54">
        <v>0</v>
      </c>
      <c r="F216" s="54">
        <v>0</v>
      </c>
      <c r="G216" s="54">
        <v>0</v>
      </c>
      <c r="H216" s="54">
        <v>1.013743056903226</v>
      </c>
      <c r="I216" s="54">
        <v>0</v>
      </c>
      <c r="J216" s="54">
        <v>0</v>
      </c>
      <c r="K216" s="54">
        <v>0</v>
      </c>
      <c r="L216" s="54">
        <v>0.733675525032258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0.5985898320645162</v>
      </c>
      <c r="S216" s="54">
        <v>0</v>
      </c>
      <c r="T216" s="54">
        <v>0</v>
      </c>
      <c r="U216" s="54">
        <v>0</v>
      </c>
      <c r="V216" s="54">
        <v>0.0025272744838709675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0.19800133287096777</v>
      </c>
      <c r="AC216" s="54">
        <v>0</v>
      </c>
      <c r="AD216" s="54">
        <v>0</v>
      </c>
      <c r="AE216" s="54">
        <v>0</v>
      </c>
      <c r="AF216" s="54">
        <v>0.017934511612903225</v>
      </c>
      <c r="AG216" s="54">
        <v>0</v>
      </c>
      <c r="AH216" s="54">
        <v>0</v>
      </c>
      <c r="AI216" s="54">
        <v>0</v>
      </c>
      <c r="AJ216" s="54">
        <v>0</v>
      </c>
      <c r="AK216" s="54">
        <v>0</v>
      </c>
      <c r="AL216" s="54">
        <v>0.10605953964516128</v>
      </c>
      <c r="AM216" s="54">
        <v>0</v>
      </c>
      <c r="AN216" s="54">
        <v>0</v>
      </c>
      <c r="AO216" s="54">
        <v>0</v>
      </c>
      <c r="AP216" s="54">
        <v>0</v>
      </c>
      <c r="AQ216" s="54">
        <v>0</v>
      </c>
      <c r="AR216" s="54">
        <v>0</v>
      </c>
      <c r="AS216" s="54">
        <v>0</v>
      </c>
      <c r="AT216" s="54">
        <v>0</v>
      </c>
      <c r="AU216" s="54">
        <v>0</v>
      </c>
      <c r="AV216" s="54">
        <v>59.86547869977414</v>
      </c>
      <c r="AW216" s="54">
        <v>0</v>
      </c>
      <c r="AX216" s="54">
        <v>0</v>
      </c>
      <c r="AY216" s="54">
        <v>0</v>
      </c>
      <c r="AZ216" s="54">
        <v>12.927173720059331</v>
      </c>
      <c r="BA216" s="54">
        <v>0</v>
      </c>
      <c r="BB216" s="54">
        <v>0</v>
      </c>
      <c r="BC216" s="54">
        <v>0</v>
      </c>
      <c r="BD216" s="54">
        <v>0</v>
      </c>
      <c r="BE216" s="54">
        <v>0</v>
      </c>
      <c r="BF216" s="54">
        <v>118.0283000872578</v>
      </c>
      <c r="BG216" s="54">
        <v>0</v>
      </c>
      <c r="BH216" s="54">
        <v>0</v>
      </c>
      <c r="BI216" s="54">
        <v>0</v>
      </c>
      <c r="BJ216" s="54">
        <v>11.454699537032258</v>
      </c>
      <c r="BK216" s="32">
        <f t="shared" si="5"/>
        <v>204.94618311673645</v>
      </c>
    </row>
    <row r="217" spans="1:63" ht="15">
      <c r="A217" s="52"/>
      <c r="B217" s="53" t="s">
        <v>224</v>
      </c>
      <c r="C217" s="54">
        <v>0</v>
      </c>
      <c r="D217" s="54">
        <v>0</v>
      </c>
      <c r="E217" s="54">
        <v>0</v>
      </c>
      <c r="F217" s="54">
        <v>0</v>
      </c>
      <c r="G217" s="54">
        <v>0</v>
      </c>
      <c r="H217" s="54">
        <v>2.4372029571290326</v>
      </c>
      <c r="I217" s="54">
        <v>12.093400120225803</v>
      </c>
      <c r="J217" s="54">
        <v>0.2496996129032258</v>
      </c>
      <c r="K217" s="54">
        <v>0</v>
      </c>
      <c r="L217" s="54">
        <v>3.296902140967742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1.4410235275806453</v>
      </c>
      <c r="S217" s="54">
        <v>0</v>
      </c>
      <c r="T217" s="54">
        <v>1.0868412903225808</v>
      </c>
      <c r="U217" s="54">
        <v>0</v>
      </c>
      <c r="V217" s="54">
        <v>1.275262922225806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4">
        <v>0</v>
      </c>
      <c r="AQ217" s="54">
        <v>0</v>
      </c>
      <c r="AR217" s="54">
        <v>0</v>
      </c>
      <c r="AS217" s="54">
        <v>0</v>
      </c>
      <c r="AT217" s="54">
        <v>0</v>
      </c>
      <c r="AU217" s="54">
        <v>0</v>
      </c>
      <c r="AV217" s="54">
        <v>38.75095746338717</v>
      </c>
      <c r="AW217" s="54">
        <v>48.86094038870968</v>
      </c>
      <c r="AX217" s="54">
        <v>1.2206173847419353</v>
      </c>
      <c r="AY217" s="54">
        <v>0</v>
      </c>
      <c r="AZ217" s="54">
        <v>22.561460980711576</v>
      </c>
      <c r="BA217" s="54">
        <v>0</v>
      </c>
      <c r="BB217" s="54">
        <v>0</v>
      </c>
      <c r="BC217" s="54">
        <v>0</v>
      </c>
      <c r="BD217" s="54">
        <v>0</v>
      </c>
      <c r="BE217" s="54">
        <v>0</v>
      </c>
      <c r="BF217" s="54">
        <v>14.028585557612901</v>
      </c>
      <c r="BG217" s="54">
        <v>5.575686739032258</v>
      </c>
      <c r="BH217" s="54">
        <v>6.764603045580643</v>
      </c>
      <c r="BI217" s="54">
        <v>0</v>
      </c>
      <c r="BJ217" s="54">
        <v>8.285350932903226</v>
      </c>
      <c r="BK217" s="32">
        <f t="shared" si="5"/>
        <v>167.92853506403424</v>
      </c>
    </row>
    <row r="218" spans="1:63" ht="15">
      <c r="A218" s="52"/>
      <c r="B218" s="53" t="s">
        <v>225</v>
      </c>
      <c r="C218" s="54">
        <v>0</v>
      </c>
      <c r="D218" s="54">
        <v>0</v>
      </c>
      <c r="E218" s="54">
        <v>0</v>
      </c>
      <c r="F218" s="54">
        <v>0</v>
      </c>
      <c r="G218" s="54">
        <v>0</v>
      </c>
      <c r="H218" s="54">
        <v>27.834428089000006</v>
      </c>
      <c r="I218" s="54">
        <v>0</v>
      </c>
      <c r="J218" s="54">
        <v>0</v>
      </c>
      <c r="K218" s="54">
        <v>0</v>
      </c>
      <c r="L218" s="54">
        <v>1.9663954979677425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28.55318347983872</v>
      </c>
      <c r="S218" s="54">
        <v>0</v>
      </c>
      <c r="T218" s="54">
        <v>0</v>
      </c>
      <c r="U218" s="54">
        <v>0</v>
      </c>
      <c r="V218" s="54">
        <v>3.020472260967743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89.95416294616128</v>
      </c>
      <c r="AC218" s="54">
        <v>0</v>
      </c>
      <c r="AD218" s="54">
        <v>0</v>
      </c>
      <c r="AE218" s="54">
        <v>0</v>
      </c>
      <c r="AF218" s="54">
        <v>0.15278380122580643</v>
      </c>
      <c r="AG218" s="54">
        <v>0</v>
      </c>
      <c r="AH218" s="54">
        <v>0</v>
      </c>
      <c r="AI218" s="54">
        <v>0</v>
      </c>
      <c r="AJ218" s="54">
        <v>0</v>
      </c>
      <c r="AK218" s="54">
        <v>0</v>
      </c>
      <c r="AL218" s="54">
        <v>121.8445680769355</v>
      </c>
      <c r="AM218" s="54">
        <v>0</v>
      </c>
      <c r="AN218" s="54">
        <v>0</v>
      </c>
      <c r="AO218" s="54">
        <v>0</v>
      </c>
      <c r="AP218" s="54">
        <v>0.00042459470967741935</v>
      </c>
      <c r="AQ218" s="54">
        <v>0</v>
      </c>
      <c r="AR218" s="54">
        <v>0</v>
      </c>
      <c r="AS218" s="54">
        <v>0</v>
      </c>
      <c r="AT218" s="54">
        <v>0</v>
      </c>
      <c r="AU218" s="54">
        <v>0</v>
      </c>
      <c r="AV218" s="54">
        <v>592.9462930556765</v>
      </c>
      <c r="AW218" s="54">
        <v>0.0008535658387096774</v>
      </c>
      <c r="AX218" s="54">
        <v>0.05028752841935485</v>
      </c>
      <c r="AY218" s="54">
        <v>0</v>
      </c>
      <c r="AZ218" s="54">
        <v>66.43714796200537</v>
      </c>
      <c r="BA218" s="54">
        <v>0</v>
      </c>
      <c r="BB218" s="54">
        <v>0</v>
      </c>
      <c r="BC218" s="54">
        <v>0</v>
      </c>
      <c r="BD218" s="54">
        <v>0</v>
      </c>
      <c r="BE218" s="54">
        <v>0</v>
      </c>
      <c r="BF218" s="54">
        <v>1394.6379525525738</v>
      </c>
      <c r="BG218" s="54">
        <v>0.00975366451612903</v>
      </c>
      <c r="BH218" s="54">
        <v>0</v>
      </c>
      <c r="BI218" s="54">
        <v>0</v>
      </c>
      <c r="BJ218" s="54">
        <v>69.04620555383876</v>
      </c>
      <c r="BK218" s="32">
        <f t="shared" si="5"/>
        <v>2396.454912629675</v>
      </c>
    </row>
    <row r="219" spans="1:63" ht="15">
      <c r="A219" s="52"/>
      <c r="B219" s="53" t="s">
        <v>226</v>
      </c>
      <c r="C219" s="54">
        <v>0</v>
      </c>
      <c r="D219" s="54">
        <v>0</v>
      </c>
      <c r="E219" s="54">
        <v>150.6222027091613</v>
      </c>
      <c r="F219" s="54">
        <v>0</v>
      </c>
      <c r="G219" s="54">
        <v>0</v>
      </c>
      <c r="H219" s="54">
        <v>189.33513081719354</v>
      </c>
      <c r="I219" s="54">
        <v>4378.794376704743</v>
      </c>
      <c r="J219" s="54">
        <v>1146.1696340479673</v>
      </c>
      <c r="K219" s="54">
        <v>0</v>
      </c>
      <c r="L219" s="54">
        <v>180.4912294636129</v>
      </c>
      <c r="M219" s="54">
        <v>0</v>
      </c>
      <c r="N219" s="54">
        <v>3.917462206451612</v>
      </c>
      <c r="O219" s="54">
        <v>0</v>
      </c>
      <c r="P219" s="54">
        <v>0</v>
      </c>
      <c r="Q219" s="54">
        <v>0</v>
      </c>
      <c r="R219" s="54">
        <v>13.870981083806452</v>
      </c>
      <c r="S219" s="54">
        <v>484.85255452632265</v>
      </c>
      <c r="T219" s="54">
        <v>60.09246924316128</v>
      </c>
      <c r="U219" s="54">
        <v>0</v>
      </c>
      <c r="V219" s="54">
        <v>32.84771545829032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6.867235074935483</v>
      </c>
      <c r="AC219" s="54">
        <v>0</v>
      </c>
      <c r="AD219" s="54">
        <v>0</v>
      </c>
      <c r="AE219" s="54">
        <v>0</v>
      </c>
      <c r="AF219" s="54">
        <v>3.2805531446451615</v>
      </c>
      <c r="AG219" s="54">
        <v>0</v>
      </c>
      <c r="AH219" s="54">
        <v>0</v>
      </c>
      <c r="AI219" s="54">
        <v>0</v>
      </c>
      <c r="AJ219" s="54">
        <v>0</v>
      </c>
      <c r="AK219" s="54">
        <v>0</v>
      </c>
      <c r="AL219" s="54">
        <v>0.21154974467741933</v>
      </c>
      <c r="AM219" s="54">
        <v>0.5192217748064518</v>
      </c>
      <c r="AN219" s="54">
        <v>0</v>
      </c>
      <c r="AO219" s="54">
        <v>0</v>
      </c>
      <c r="AP219" s="54">
        <v>0.1073287826451613</v>
      </c>
      <c r="AQ219" s="54">
        <v>0</v>
      </c>
      <c r="AR219" s="54">
        <v>0</v>
      </c>
      <c r="AS219" s="54">
        <v>0</v>
      </c>
      <c r="AT219" s="54">
        <v>0</v>
      </c>
      <c r="AU219" s="54">
        <v>0</v>
      </c>
      <c r="AV219" s="54">
        <v>585.4574687582907</v>
      </c>
      <c r="AW219" s="54">
        <v>2737.094873703965</v>
      </c>
      <c r="AX219" s="54">
        <v>7.891955128064517</v>
      </c>
      <c r="AY219" s="54">
        <v>0</v>
      </c>
      <c r="AZ219" s="54">
        <v>1066.6200036594819</v>
      </c>
      <c r="BA219" s="54">
        <v>0</v>
      </c>
      <c r="BB219" s="54">
        <v>0</v>
      </c>
      <c r="BC219" s="54">
        <v>0</v>
      </c>
      <c r="BD219" s="54">
        <v>0</v>
      </c>
      <c r="BE219" s="54">
        <v>0</v>
      </c>
      <c r="BF219" s="54">
        <v>133.09384313090345</v>
      </c>
      <c r="BG219" s="54">
        <v>117.53345899519351</v>
      </c>
      <c r="BH219" s="54">
        <v>7.912719605999999</v>
      </c>
      <c r="BI219" s="54">
        <v>0</v>
      </c>
      <c r="BJ219" s="54">
        <v>125.41553863496785</v>
      </c>
      <c r="BK219" s="32">
        <f t="shared" si="5"/>
        <v>11432.999506399288</v>
      </c>
    </row>
    <row r="220" spans="1:63" ht="15">
      <c r="A220" s="52"/>
      <c r="B220" s="53" t="s">
        <v>227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13.952847571580644</v>
      </c>
      <c r="I220" s="54">
        <v>0</v>
      </c>
      <c r="J220" s="54">
        <v>0</v>
      </c>
      <c r="K220" s="54">
        <v>0</v>
      </c>
      <c r="L220" s="54">
        <v>0.005886685290322579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19.54287490522581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2.9257106554516144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1.9744557260645164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1354.8646110226482</v>
      </c>
      <c r="AW220" s="54">
        <v>0</v>
      </c>
      <c r="AX220" s="54">
        <v>0</v>
      </c>
      <c r="AY220" s="54">
        <v>0</v>
      </c>
      <c r="AZ220" s="54">
        <v>1.8918979806848397</v>
      </c>
      <c r="BA220" s="54">
        <v>0</v>
      </c>
      <c r="BB220" s="54">
        <v>0</v>
      </c>
      <c r="BC220" s="54">
        <v>0</v>
      </c>
      <c r="BD220" s="54">
        <v>0</v>
      </c>
      <c r="BE220" s="54">
        <v>0</v>
      </c>
      <c r="BF220" s="54">
        <v>2482.8044859156757</v>
      </c>
      <c r="BG220" s="54">
        <v>0</v>
      </c>
      <c r="BH220" s="54">
        <v>0</v>
      </c>
      <c r="BI220" s="54">
        <v>0</v>
      </c>
      <c r="BJ220" s="54">
        <v>1.6850257296451614</v>
      </c>
      <c r="BK220" s="32">
        <f t="shared" si="5"/>
        <v>3879.647796192267</v>
      </c>
    </row>
    <row r="221" spans="1:63" ht="15">
      <c r="A221" s="52"/>
      <c r="B221" s="53" t="s">
        <v>228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0.4769607658709677</v>
      </c>
      <c r="I221" s="54">
        <v>0</v>
      </c>
      <c r="J221" s="54">
        <v>0</v>
      </c>
      <c r="K221" s="54">
        <v>0</v>
      </c>
      <c r="L221" s="54">
        <v>0.16360640322580644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0.09078815893548388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0.16955740064516128</v>
      </c>
      <c r="AC221" s="54">
        <v>0</v>
      </c>
      <c r="AD221" s="54">
        <v>0</v>
      </c>
      <c r="AE221" s="54">
        <v>0</v>
      </c>
      <c r="AF221" s="54">
        <v>0.07525943870967741</v>
      </c>
      <c r="AG221" s="54">
        <v>0</v>
      </c>
      <c r="AH221" s="54">
        <v>0</v>
      </c>
      <c r="AI221" s="54">
        <v>0</v>
      </c>
      <c r="AJ221" s="54">
        <v>0</v>
      </c>
      <c r="AK221" s="54">
        <v>0</v>
      </c>
      <c r="AL221" s="54">
        <v>0</v>
      </c>
      <c r="AM221" s="54">
        <v>0</v>
      </c>
      <c r="AN221" s="54">
        <v>0</v>
      </c>
      <c r="AO221" s="54">
        <v>0</v>
      </c>
      <c r="AP221" s="54">
        <v>0</v>
      </c>
      <c r="AQ221" s="54">
        <v>0</v>
      </c>
      <c r="AR221" s="54">
        <v>0</v>
      </c>
      <c r="AS221" s="54">
        <v>0</v>
      </c>
      <c r="AT221" s="54">
        <v>0</v>
      </c>
      <c r="AU221" s="54">
        <v>0</v>
      </c>
      <c r="AV221" s="54">
        <v>46.39041107825807</v>
      </c>
      <c r="AW221" s="54">
        <v>1.1288915806451612</v>
      </c>
      <c r="AX221" s="54">
        <v>0</v>
      </c>
      <c r="AY221" s="54">
        <v>0</v>
      </c>
      <c r="AZ221" s="54">
        <v>2.2296287292689807</v>
      </c>
      <c r="BA221" s="54">
        <v>0</v>
      </c>
      <c r="BB221" s="54">
        <v>0</v>
      </c>
      <c r="BC221" s="54">
        <v>0</v>
      </c>
      <c r="BD221" s="54">
        <v>0</v>
      </c>
      <c r="BE221" s="54">
        <v>0</v>
      </c>
      <c r="BF221" s="54">
        <v>28.209269457096745</v>
      </c>
      <c r="BG221" s="54">
        <v>0.3547944967741935</v>
      </c>
      <c r="BH221" s="54">
        <v>0</v>
      </c>
      <c r="BI221" s="54">
        <v>0</v>
      </c>
      <c r="BJ221" s="54">
        <v>0.22577831612903226</v>
      </c>
      <c r="BK221" s="32">
        <f t="shared" si="5"/>
        <v>79.51494582555928</v>
      </c>
    </row>
    <row r="222" spans="1:63" ht="15">
      <c r="A222" s="52"/>
      <c r="B222" s="53" t="s">
        <v>229</v>
      </c>
      <c r="C222" s="54">
        <v>0</v>
      </c>
      <c r="D222" s="54">
        <v>0</v>
      </c>
      <c r="E222" s="54">
        <v>0</v>
      </c>
      <c r="F222" s="54">
        <v>0</v>
      </c>
      <c r="G222" s="54">
        <v>0</v>
      </c>
      <c r="H222" s="54">
        <v>0.5228346752903226</v>
      </c>
      <c r="I222" s="54">
        <v>0</v>
      </c>
      <c r="J222" s="54">
        <v>0</v>
      </c>
      <c r="K222" s="54">
        <v>0</v>
      </c>
      <c r="L222" s="54">
        <v>0.03198644516129032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0.20652571019354837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0.07731723435483871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4">
        <v>0</v>
      </c>
      <c r="AL222" s="54">
        <v>0.0010519351612903226</v>
      </c>
      <c r="AM222" s="54">
        <v>0</v>
      </c>
      <c r="AN222" s="54">
        <v>0</v>
      </c>
      <c r="AO222" s="54">
        <v>0</v>
      </c>
      <c r="AP222" s="54">
        <v>0</v>
      </c>
      <c r="AQ222" s="54">
        <v>0</v>
      </c>
      <c r="AR222" s="54">
        <v>0</v>
      </c>
      <c r="AS222" s="54">
        <v>0</v>
      </c>
      <c r="AT222" s="54">
        <v>0</v>
      </c>
      <c r="AU222" s="54">
        <v>0</v>
      </c>
      <c r="AV222" s="54">
        <v>64.02551315287097</v>
      </c>
      <c r="AW222" s="54">
        <v>1.1886867322580645</v>
      </c>
      <c r="AX222" s="54">
        <v>0</v>
      </c>
      <c r="AY222" s="54">
        <v>0</v>
      </c>
      <c r="AZ222" s="54">
        <v>8.346579571187938</v>
      </c>
      <c r="BA222" s="54">
        <v>0</v>
      </c>
      <c r="BB222" s="54">
        <v>0</v>
      </c>
      <c r="BC222" s="54">
        <v>0</v>
      </c>
      <c r="BD222" s="54">
        <v>0</v>
      </c>
      <c r="BE222" s="54">
        <v>0</v>
      </c>
      <c r="BF222" s="54">
        <v>21.696628426870987</v>
      </c>
      <c r="BG222" s="54">
        <v>14.348965996096771</v>
      </c>
      <c r="BH222" s="54">
        <v>0</v>
      </c>
      <c r="BI222" s="54">
        <v>0</v>
      </c>
      <c r="BJ222" s="54">
        <v>0.3891949707741936</v>
      </c>
      <c r="BK222" s="32">
        <f t="shared" si="5"/>
        <v>110.83528485022022</v>
      </c>
    </row>
    <row r="223" spans="1:63" ht="15">
      <c r="A223" s="52"/>
      <c r="B223" s="53" t="s">
        <v>230</v>
      </c>
      <c r="C223" s="54">
        <v>0</v>
      </c>
      <c r="D223" s="54">
        <v>0</v>
      </c>
      <c r="E223" s="54">
        <v>0</v>
      </c>
      <c r="F223" s="54">
        <v>0</v>
      </c>
      <c r="G223" s="54">
        <v>0</v>
      </c>
      <c r="H223" s="54">
        <v>0.46106367096774187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0.08994032467741937</v>
      </c>
      <c r="S223" s="54">
        <v>0</v>
      </c>
      <c r="T223" s="54">
        <v>0</v>
      </c>
      <c r="U223" s="54">
        <v>0</v>
      </c>
      <c r="V223" s="54">
        <v>0.05309346774193548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4">
        <v>0</v>
      </c>
      <c r="AL223" s="54">
        <v>0</v>
      </c>
      <c r="AM223" s="54">
        <v>0</v>
      </c>
      <c r="AN223" s="54">
        <v>0</v>
      </c>
      <c r="AO223" s="54">
        <v>0</v>
      </c>
      <c r="AP223" s="54">
        <v>0</v>
      </c>
      <c r="AQ223" s="54">
        <v>0</v>
      </c>
      <c r="AR223" s="54">
        <v>0</v>
      </c>
      <c r="AS223" s="54">
        <v>0</v>
      </c>
      <c r="AT223" s="54">
        <v>0</v>
      </c>
      <c r="AU223" s="54">
        <v>0</v>
      </c>
      <c r="AV223" s="54">
        <v>24.416105004354844</v>
      </c>
      <c r="AW223" s="54">
        <v>1.238017935483871</v>
      </c>
      <c r="AX223" s="54">
        <v>0</v>
      </c>
      <c r="AY223" s="54">
        <v>0</v>
      </c>
      <c r="AZ223" s="54">
        <v>0.4873384162047335</v>
      </c>
      <c r="BA223" s="54">
        <v>0</v>
      </c>
      <c r="BB223" s="54">
        <v>0</v>
      </c>
      <c r="BC223" s="54">
        <v>0</v>
      </c>
      <c r="BD223" s="54">
        <v>0</v>
      </c>
      <c r="BE223" s="54">
        <v>0</v>
      </c>
      <c r="BF223" s="54">
        <v>12.951807195967735</v>
      </c>
      <c r="BG223" s="54">
        <v>0.10491677419354839</v>
      </c>
      <c r="BH223" s="54">
        <v>0</v>
      </c>
      <c r="BI223" s="54">
        <v>0</v>
      </c>
      <c r="BJ223" s="54">
        <v>0.42336950480645164</v>
      </c>
      <c r="BK223" s="32">
        <f t="shared" si="5"/>
        <v>40.22565229439827</v>
      </c>
    </row>
    <row r="224" spans="1:63" ht="15">
      <c r="A224" s="52"/>
      <c r="B224" s="53" t="s">
        <v>231</v>
      </c>
      <c r="C224" s="54">
        <v>0</v>
      </c>
      <c r="D224" s="54">
        <v>0</v>
      </c>
      <c r="E224" s="54">
        <v>0</v>
      </c>
      <c r="F224" s="54">
        <v>0</v>
      </c>
      <c r="G224" s="54">
        <v>0</v>
      </c>
      <c r="H224" s="54">
        <v>0.663706476967742</v>
      </c>
      <c r="I224" s="54">
        <v>0</v>
      </c>
      <c r="J224" s="54">
        <v>0</v>
      </c>
      <c r="K224" s="54">
        <v>0</v>
      </c>
      <c r="L224" s="54">
        <v>0.6650517526451613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0.19519897829032262</v>
      </c>
      <c r="S224" s="54">
        <v>0.015328074193548388</v>
      </c>
      <c r="T224" s="54">
        <v>0</v>
      </c>
      <c r="U224" s="54">
        <v>0</v>
      </c>
      <c r="V224" s="54">
        <v>0.010218716129032258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0.020868146935483875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4">
        <v>0</v>
      </c>
      <c r="AL224" s="54">
        <v>0</v>
      </c>
      <c r="AM224" s="54">
        <v>0</v>
      </c>
      <c r="AN224" s="54">
        <v>0</v>
      </c>
      <c r="AO224" s="54">
        <v>0</v>
      </c>
      <c r="AP224" s="54">
        <v>0</v>
      </c>
      <c r="AQ224" s="54">
        <v>0</v>
      </c>
      <c r="AR224" s="54">
        <v>0</v>
      </c>
      <c r="AS224" s="54">
        <v>0</v>
      </c>
      <c r="AT224" s="54">
        <v>0</v>
      </c>
      <c r="AU224" s="54">
        <v>0</v>
      </c>
      <c r="AV224" s="54">
        <v>29.303494444161277</v>
      </c>
      <c r="AW224" s="54">
        <v>2.9203681882580645</v>
      </c>
      <c r="AX224" s="54">
        <v>0</v>
      </c>
      <c r="AY224" s="54">
        <v>0</v>
      </c>
      <c r="AZ224" s="54">
        <v>1.1680830152984738</v>
      </c>
      <c r="BA224" s="54">
        <v>0</v>
      </c>
      <c r="BB224" s="54">
        <v>0</v>
      </c>
      <c r="BC224" s="54">
        <v>0</v>
      </c>
      <c r="BD224" s="54">
        <v>0</v>
      </c>
      <c r="BE224" s="54">
        <v>0</v>
      </c>
      <c r="BF224" s="54">
        <v>18.228381875580645</v>
      </c>
      <c r="BG224" s="54">
        <v>0.3461058516129032</v>
      </c>
      <c r="BH224" s="54">
        <v>3.0538751612903225</v>
      </c>
      <c r="BI224" s="54">
        <v>0</v>
      </c>
      <c r="BJ224" s="54">
        <v>0.10179583870967741</v>
      </c>
      <c r="BK224" s="32">
        <f t="shared" si="5"/>
        <v>56.69247652007265</v>
      </c>
    </row>
    <row r="225" spans="1:63" ht="15">
      <c r="A225" s="52"/>
      <c r="B225" s="53" t="s">
        <v>232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0.5911451851935484</v>
      </c>
      <c r="I225" s="54">
        <v>0</v>
      </c>
      <c r="J225" s="54">
        <v>0</v>
      </c>
      <c r="K225" s="54">
        <v>0</v>
      </c>
      <c r="L225" s="54">
        <v>0.12072832716129032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0.25434725254838714</v>
      </c>
      <c r="S225" s="54">
        <v>0</v>
      </c>
      <c r="T225" s="54">
        <v>0</v>
      </c>
      <c r="U225" s="54">
        <v>0</v>
      </c>
      <c r="V225" s="54">
        <v>0.08699576941935486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0.005028206451612903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4">
        <v>0</v>
      </c>
      <c r="AQ225" s="54">
        <v>0</v>
      </c>
      <c r="AR225" s="54">
        <v>0</v>
      </c>
      <c r="AS225" s="54">
        <v>0</v>
      </c>
      <c r="AT225" s="54">
        <v>0</v>
      </c>
      <c r="AU225" s="54">
        <v>0</v>
      </c>
      <c r="AV225" s="54">
        <v>14.636686263774166</v>
      </c>
      <c r="AW225" s="54">
        <v>0.9554674649677419</v>
      </c>
      <c r="AX225" s="54">
        <v>0</v>
      </c>
      <c r="AY225" s="54">
        <v>0</v>
      </c>
      <c r="AZ225" s="54">
        <v>0.2509075011838149</v>
      </c>
      <c r="BA225" s="54">
        <v>0</v>
      </c>
      <c r="BB225" s="54">
        <v>0</v>
      </c>
      <c r="BC225" s="54">
        <v>0</v>
      </c>
      <c r="BD225" s="54">
        <v>0</v>
      </c>
      <c r="BE225" s="54">
        <v>0</v>
      </c>
      <c r="BF225" s="54">
        <v>9.364922034935486</v>
      </c>
      <c r="BG225" s="54">
        <v>8.006479340258062</v>
      </c>
      <c r="BH225" s="54">
        <v>0</v>
      </c>
      <c r="BI225" s="54">
        <v>0</v>
      </c>
      <c r="BJ225" s="54">
        <v>0.07547562748387096</v>
      </c>
      <c r="BK225" s="32">
        <f t="shared" si="5"/>
        <v>34.348182973377334</v>
      </c>
    </row>
    <row r="226" spans="1:63" ht="15.75" thickBot="1">
      <c r="A226" s="55"/>
      <c r="B226" s="56" t="s">
        <v>233</v>
      </c>
      <c r="C226" s="57">
        <f>SUM(C174:C225)</f>
        <v>0</v>
      </c>
      <c r="D226" s="57">
        <f aca="true" t="shared" si="6" ref="D226:BK226">SUM(D174:D225)</f>
        <v>113.96826808580647</v>
      </c>
      <c r="E226" s="57">
        <f t="shared" si="6"/>
        <v>705.7033978427739</v>
      </c>
      <c r="F226" s="57">
        <f t="shared" si="6"/>
        <v>0</v>
      </c>
      <c r="G226" s="57">
        <f t="shared" si="6"/>
        <v>0</v>
      </c>
      <c r="H226" s="57">
        <f t="shared" si="6"/>
        <v>1565.775627566774</v>
      </c>
      <c r="I226" s="57">
        <f t="shared" si="6"/>
        <v>14182.927683472095</v>
      </c>
      <c r="J226" s="57">
        <f t="shared" si="6"/>
        <v>2428.5213318506126</v>
      </c>
      <c r="K226" s="57">
        <f t="shared" si="6"/>
        <v>0</v>
      </c>
      <c r="L226" s="57">
        <f t="shared" si="6"/>
        <v>1040.6768494765809</v>
      </c>
      <c r="M226" s="57">
        <f t="shared" si="6"/>
        <v>0</v>
      </c>
      <c r="N226" s="57">
        <f t="shared" si="6"/>
        <v>3.917462206451612</v>
      </c>
      <c r="O226" s="57">
        <f t="shared" si="6"/>
        <v>0</v>
      </c>
      <c r="P226" s="57">
        <f t="shared" si="6"/>
        <v>0</v>
      </c>
      <c r="Q226" s="57">
        <f t="shared" si="6"/>
        <v>0</v>
      </c>
      <c r="R226" s="57">
        <f t="shared" si="6"/>
        <v>259.9334287660644</v>
      </c>
      <c r="S226" s="57">
        <f t="shared" si="6"/>
        <v>1562.858011996</v>
      </c>
      <c r="T226" s="57">
        <f t="shared" si="6"/>
        <v>917.6074083956773</v>
      </c>
      <c r="U226" s="57">
        <f t="shared" si="6"/>
        <v>0</v>
      </c>
      <c r="V226" s="57">
        <f t="shared" si="6"/>
        <v>244.41745337251612</v>
      </c>
      <c r="W226" s="57">
        <f t="shared" si="6"/>
        <v>0</v>
      </c>
      <c r="X226" s="57">
        <f t="shared" si="6"/>
        <v>0</v>
      </c>
      <c r="Y226" s="57">
        <f t="shared" si="6"/>
        <v>0</v>
      </c>
      <c r="Z226" s="57">
        <f t="shared" si="6"/>
        <v>0</v>
      </c>
      <c r="AA226" s="57">
        <f t="shared" si="6"/>
        <v>0</v>
      </c>
      <c r="AB226" s="57">
        <f t="shared" si="6"/>
        <v>111.94380957264514</v>
      </c>
      <c r="AC226" s="57">
        <f t="shared" si="6"/>
        <v>9.520853262806453</v>
      </c>
      <c r="AD226" s="57">
        <f t="shared" si="6"/>
        <v>0</v>
      </c>
      <c r="AE226" s="57">
        <f t="shared" si="6"/>
        <v>0</v>
      </c>
      <c r="AF226" s="57">
        <f t="shared" si="6"/>
        <v>21.589674371387094</v>
      </c>
      <c r="AG226" s="57">
        <f t="shared" si="6"/>
        <v>0</v>
      </c>
      <c r="AH226" s="57">
        <f t="shared" si="6"/>
        <v>0</v>
      </c>
      <c r="AI226" s="57">
        <f t="shared" si="6"/>
        <v>0</v>
      </c>
      <c r="AJ226" s="57">
        <f t="shared" si="6"/>
        <v>0</v>
      </c>
      <c r="AK226" s="57">
        <f t="shared" si="6"/>
        <v>0</v>
      </c>
      <c r="AL226" s="57">
        <f t="shared" si="6"/>
        <v>126.88201182287098</v>
      </c>
      <c r="AM226" s="57">
        <f t="shared" si="6"/>
        <v>0.5727534865161292</v>
      </c>
      <c r="AN226" s="57">
        <f t="shared" si="6"/>
        <v>15.224423958225808</v>
      </c>
      <c r="AO226" s="57">
        <f t="shared" si="6"/>
        <v>0</v>
      </c>
      <c r="AP226" s="57">
        <f t="shared" si="6"/>
        <v>1.2652532652903226</v>
      </c>
      <c r="AQ226" s="57">
        <f t="shared" si="6"/>
        <v>0</v>
      </c>
      <c r="AR226" s="57">
        <f t="shared" si="6"/>
        <v>12.889108561258066</v>
      </c>
      <c r="AS226" s="57">
        <f t="shared" si="6"/>
        <v>0</v>
      </c>
      <c r="AT226" s="57">
        <f t="shared" si="6"/>
        <v>0</v>
      </c>
      <c r="AU226" s="57">
        <f t="shared" si="6"/>
        <v>0</v>
      </c>
      <c r="AV226" s="57">
        <f t="shared" si="6"/>
        <v>6255.140205482518</v>
      </c>
      <c r="AW226" s="57">
        <f t="shared" si="6"/>
        <v>8145.267486800247</v>
      </c>
      <c r="AX226" s="57">
        <f t="shared" si="6"/>
        <v>1277.8652301658385</v>
      </c>
      <c r="AY226" s="57">
        <f t="shared" si="6"/>
        <v>123.71912796000001</v>
      </c>
      <c r="AZ226" s="57">
        <f t="shared" si="6"/>
        <v>5028.590768852732</v>
      </c>
      <c r="BA226" s="57">
        <f t="shared" si="6"/>
        <v>0</v>
      </c>
      <c r="BB226" s="57">
        <f t="shared" si="6"/>
        <v>0</v>
      </c>
      <c r="BC226" s="57">
        <f t="shared" si="6"/>
        <v>1.2814715050645158</v>
      </c>
      <c r="BD226" s="57">
        <f t="shared" si="6"/>
        <v>0</v>
      </c>
      <c r="BE226" s="57">
        <f t="shared" si="6"/>
        <v>0</v>
      </c>
      <c r="BF226" s="57">
        <f t="shared" si="6"/>
        <v>9558.387223309883</v>
      </c>
      <c r="BG226" s="57">
        <f t="shared" si="6"/>
        <v>1306.6102414856775</v>
      </c>
      <c r="BH226" s="57">
        <f t="shared" si="6"/>
        <v>473.6745510637419</v>
      </c>
      <c r="BI226" s="57">
        <f t="shared" si="6"/>
        <v>0</v>
      </c>
      <c r="BJ226" s="57">
        <f t="shared" si="6"/>
        <v>1422.0087566914835</v>
      </c>
      <c r="BK226" s="57">
        <f t="shared" si="6"/>
        <v>56918.739874649546</v>
      </c>
    </row>
    <row r="227" spans="1:63" ht="15.75" thickBot="1">
      <c r="A227" s="55"/>
      <c r="B227" s="58" t="s">
        <v>234</v>
      </c>
      <c r="C227" s="57">
        <f>C226+C172+C170+C168+C19+C15</f>
        <v>0</v>
      </c>
      <c r="D227" s="57">
        <f aca="true" t="shared" si="7" ref="D227:BK227">D226+D172+D170+D168+D19+D15</f>
        <v>3435.226265894806</v>
      </c>
      <c r="E227" s="57">
        <f t="shared" si="7"/>
        <v>1462.0456153331288</v>
      </c>
      <c r="F227" s="57">
        <f t="shared" si="7"/>
        <v>0</v>
      </c>
      <c r="G227" s="57">
        <f t="shared" si="7"/>
        <v>0</v>
      </c>
      <c r="H227" s="57">
        <f t="shared" si="7"/>
        <v>1828.97943989329</v>
      </c>
      <c r="I227" s="57">
        <f t="shared" si="7"/>
        <v>36619.60133719866</v>
      </c>
      <c r="J227" s="57">
        <f t="shared" si="7"/>
        <v>4517.148520061225</v>
      </c>
      <c r="K227" s="57">
        <f t="shared" si="7"/>
        <v>31.9986366549435</v>
      </c>
      <c r="L227" s="57">
        <f t="shared" si="7"/>
        <v>1522.5009090997746</v>
      </c>
      <c r="M227" s="57">
        <f t="shared" si="7"/>
        <v>0</v>
      </c>
      <c r="N227" s="57">
        <f t="shared" si="7"/>
        <v>3.917462206451612</v>
      </c>
      <c r="O227" s="57">
        <f t="shared" si="7"/>
        <v>0</v>
      </c>
      <c r="P227" s="57">
        <f t="shared" si="7"/>
        <v>0</v>
      </c>
      <c r="Q227" s="57">
        <f t="shared" si="7"/>
        <v>0</v>
      </c>
      <c r="R227" s="57">
        <f t="shared" si="7"/>
        <v>335.87356990883865</v>
      </c>
      <c r="S227" s="57">
        <f t="shared" si="7"/>
        <v>6517.334308740057</v>
      </c>
      <c r="T227" s="57">
        <f t="shared" si="7"/>
        <v>1655.7362916096774</v>
      </c>
      <c r="U227" s="57">
        <f t="shared" si="7"/>
        <v>0</v>
      </c>
      <c r="V227" s="57">
        <f t="shared" si="7"/>
        <v>468.97016971312905</v>
      </c>
      <c r="W227" s="57">
        <f t="shared" si="7"/>
        <v>0</v>
      </c>
      <c r="X227" s="57">
        <f t="shared" si="7"/>
        <v>14.516129026741936</v>
      </c>
      <c r="Y227" s="57">
        <f t="shared" si="7"/>
        <v>0</v>
      </c>
      <c r="Z227" s="57">
        <f t="shared" si="7"/>
        <v>0</v>
      </c>
      <c r="AA227" s="57">
        <f t="shared" si="7"/>
        <v>0</v>
      </c>
      <c r="AB227" s="57">
        <f t="shared" si="7"/>
        <v>116.65257718867741</v>
      </c>
      <c r="AC227" s="57">
        <f t="shared" si="7"/>
        <v>24.17406436683871</v>
      </c>
      <c r="AD227" s="57">
        <f t="shared" si="7"/>
        <v>0.4193899806451613</v>
      </c>
      <c r="AE227" s="57">
        <f t="shared" si="7"/>
        <v>0</v>
      </c>
      <c r="AF227" s="57">
        <f t="shared" si="7"/>
        <v>37.81630531403225</v>
      </c>
      <c r="AG227" s="57">
        <f t="shared" si="7"/>
        <v>0</v>
      </c>
      <c r="AH227" s="57">
        <f t="shared" si="7"/>
        <v>0</v>
      </c>
      <c r="AI227" s="57">
        <f t="shared" si="7"/>
        <v>0</v>
      </c>
      <c r="AJ227" s="57">
        <f t="shared" si="7"/>
        <v>0</v>
      </c>
      <c r="AK227" s="57">
        <f t="shared" si="7"/>
        <v>0</v>
      </c>
      <c r="AL227" s="57">
        <f t="shared" si="7"/>
        <v>127.1138657683226</v>
      </c>
      <c r="AM227" s="57">
        <f t="shared" si="7"/>
        <v>0.6453060015806453</v>
      </c>
      <c r="AN227" s="57">
        <f t="shared" si="7"/>
        <v>30.308765583935482</v>
      </c>
      <c r="AO227" s="57">
        <f t="shared" si="7"/>
        <v>0</v>
      </c>
      <c r="AP227" s="57">
        <f t="shared" si="7"/>
        <v>1.4370697632258065</v>
      </c>
      <c r="AQ227" s="57">
        <f t="shared" si="7"/>
        <v>0</v>
      </c>
      <c r="AR227" s="57">
        <f t="shared" si="7"/>
        <v>160.85375087909676</v>
      </c>
      <c r="AS227" s="57">
        <f t="shared" si="7"/>
        <v>0</v>
      </c>
      <c r="AT227" s="57">
        <f t="shared" si="7"/>
        <v>0</v>
      </c>
      <c r="AU227" s="57">
        <f t="shared" si="7"/>
        <v>0</v>
      </c>
      <c r="AV227" s="57">
        <f t="shared" si="7"/>
        <v>7012.094924558501</v>
      </c>
      <c r="AW227" s="57">
        <f t="shared" si="7"/>
        <v>15437.293392944986</v>
      </c>
      <c r="AX227" s="57">
        <f t="shared" si="7"/>
        <v>1659.7332381154192</v>
      </c>
      <c r="AY227" s="57">
        <f t="shared" si="7"/>
        <v>123.71912796000001</v>
      </c>
      <c r="AZ227" s="57">
        <f t="shared" si="7"/>
        <v>7120.9498945563455</v>
      </c>
      <c r="BA227" s="57">
        <f t="shared" si="7"/>
        <v>0</v>
      </c>
      <c r="BB227" s="57">
        <f t="shared" si="7"/>
        <v>0</v>
      </c>
      <c r="BC227" s="57">
        <f t="shared" si="7"/>
        <v>1.2814715050645158</v>
      </c>
      <c r="BD227" s="57">
        <f t="shared" si="7"/>
        <v>0</v>
      </c>
      <c r="BE227" s="57">
        <f t="shared" si="7"/>
        <v>0</v>
      </c>
      <c r="BF227" s="57">
        <f t="shared" si="7"/>
        <v>10000.094807336</v>
      </c>
      <c r="BG227" s="57">
        <f t="shared" si="7"/>
        <v>1838.9239552126776</v>
      </c>
      <c r="BH227" s="57">
        <f t="shared" si="7"/>
        <v>550.3531633488709</v>
      </c>
      <c r="BI227" s="57">
        <f t="shared" si="7"/>
        <v>0</v>
      </c>
      <c r="BJ227" s="57">
        <f t="shared" si="7"/>
        <v>1773.459031576677</v>
      </c>
      <c r="BK227" s="57">
        <f t="shared" si="7"/>
        <v>104431.17275730163</v>
      </c>
    </row>
    <row r="228" spans="1:63" ht="15">
      <c r="A228" s="59"/>
      <c r="B228" s="60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2"/>
    </row>
    <row r="229" spans="1:63" ht="15">
      <c r="A229" s="25" t="s">
        <v>235</v>
      </c>
      <c r="B229" s="61" t="s">
        <v>236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3"/>
    </row>
    <row r="230" spans="1:63" ht="15">
      <c r="A230" s="25" t="s">
        <v>13</v>
      </c>
      <c r="B230" s="26" t="s">
        <v>237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3"/>
    </row>
    <row r="231" spans="1:63" ht="15">
      <c r="A231" s="29"/>
      <c r="B231" s="30" t="s">
        <v>238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17.050022693903227</v>
      </c>
      <c r="I231" s="31">
        <v>1.4233568170322581</v>
      </c>
      <c r="J231" s="31">
        <v>0</v>
      </c>
      <c r="K231" s="31">
        <v>0</v>
      </c>
      <c r="L231" s="31">
        <v>1.7867480601935486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20.236929809580637</v>
      </c>
      <c r="S231" s="31">
        <v>0</v>
      </c>
      <c r="T231" s="31">
        <v>0</v>
      </c>
      <c r="U231" s="31">
        <v>0</v>
      </c>
      <c r="V231" s="31">
        <v>1.0212857430645166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2.4863724168064505</v>
      </c>
      <c r="AC231" s="31">
        <v>0.00022943012903225803</v>
      </c>
      <c r="AD231" s="31">
        <v>0</v>
      </c>
      <c r="AE231" s="31">
        <v>0</v>
      </c>
      <c r="AF231" s="31">
        <v>0.12213158932258066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1.8922167159354844</v>
      </c>
      <c r="AM231" s="31">
        <v>0</v>
      </c>
      <c r="AN231" s="31">
        <v>0</v>
      </c>
      <c r="AO231" s="31">
        <v>0</v>
      </c>
      <c r="AP231" s="31">
        <v>0.0007999749032258064</v>
      </c>
      <c r="AQ231" s="31">
        <v>0</v>
      </c>
      <c r="AR231" s="31">
        <v>0.00010284593548387097</v>
      </c>
      <c r="AS231" s="31">
        <v>0</v>
      </c>
      <c r="AT231" s="31">
        <v>0</v>
      </c>
      <c r="AU231" s="31">
        <v>0</v>
      </c>
      <c r="AV231" s="31">
        <v>237.6496996411117</v>
      </c>
      <c r="AW231" s="31">
        <v>3.292395921290322</v>
      </c>
      <c r="AX231" s="31">
        <v>0.08725016261290325</v>
      </c>
      <c r="AY231" s="31">
        <v>0</v>
      </c>
      <c r="AZ231" s="31">
        <v>19.823870839580646</v>
      </c>
      <c r="BA231" s="31">
        <v>0</v>
      </c>
      <c r="BB231" s="31">
        <v>0</v>
      </c>
      <c r="BC231" s="31">
        <v>0</v>
      </c>
      <c r="BD231" s="31">
        <v>0</v>
      </c>
      <c r="BE231" s="31">
        <v>0</v>
      </c>
      <c r="BF231" s="31">
        <v>521.3569081079017</v>
      </c>
      <c r="BG231" s="31">
        <v>22.91305701780645</v>
      </c>
      <c r="BH231" s="31">
        <v>0.030614165838709677</v>
      </c>
      <c r="BI231" s="31">
        <v>0</v>
      </c>
      <c r="BJ231" s="31">
        <v>25.760998614354854</v>
      </c>
      <c r="BK231" s="32">
        <f aca="true" t="shared" si="8" ref="BK231:BK236">SUM(C231:BJ231)</f>
        <v>876.9349905673039</v>
      </c>
    </row>
    <row r="232" spans="1:63" ht="15">
      <c r="A232" s="29"/>
      <c r="B232" s="30" t="s">
        <v>239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1.2385386976451613</v>
      </c>
      <c r="AC232" s="31">
        <v>0</v>
      </c>
      <c r="AD232" s="31">
        <v>0</v>
      </c>
      <c r="AE232" s="31">
        <v>0</v>
      </c>
      <c r="AF232" s="31">
        <v>0.290684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0.741112091483871</v>
      </c>
      <c r="AM232" s="31">
        <v>0.011627359999999998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54.03313104423729</v>
      </c>
      <c r="AW232" s="31">
        <v>0.11592165096774194</v>
      </c>
      <c r="AX232" s="31">
        <v>0</v>
      </c>
      <c r="AY232" s="31">
        <v>0</v>
      </c>
      <c r="AZ232" s="31">
        <v>1.1426906300645163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76.24705907464475</v>
      </c>
      <c r="BG232" s="31">
        <v>0.00436026</v>
      </c>
      <c r="BH232" s="31">
        <v>0</v>
      </c>
      <c r="BI232" s="31">
        <v>0</v>
      </c>
      <c r="BJ232" s="31">
        <v>0.3286182192903226</v>
      </c>
      <c r="BK232" s="32">
        <f t="shared" si="8"/>
        <v>134.15374302833365</v>
      </c>
    </row>
    <row r="233" spans="1:63" ht="15">
      <c r="A233" s="29"/>
      <c r="B233" s="30" t="s">
        <v>240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2.0433483747096775</v>
      </c>
      <c r="I233" s="31">
        <v>0.410521064516129</v>
      </c>
      <c r="J233" s="31">
        <v>0</v>
      </c>
      <c r="K233" s="31">
        <v>0</v>
      </c>
      <c r="L233" s="31">
        <v>6.277347461612905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2.7204044019677425</v>
      </c>
      <c r="S233" s="31">
        <v>0.020526058064516132</v>
      </c>
      <c r="T233" s="31">
        <v>0</v>
      </c>
      <c r="U233" s="31">
        <v>0</v>
      </c>
      <c r="V233" s="31">
        <v>0.459715261032258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0.04180652958064516</v>
      </c>
      <c r="AC233" s="31">
        <v>0</v>
      </c>
      <c r="AD233" s="31">
        <v>0</v>
      </c>
      <c r="AE233" s="31">
        <v>0</v>
      </c>
      <c r="AF233" s="31">
        <v>0.09305106774193547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0.07372967822580646</v>
      </c>
      <c r="AM233" s="31">
        <v>0</v>
      </c>
      <c r="AN233" s="31">
        <v>0</v>
      </c>
      <c r="AO233" s="31">
        <v>0</v>
      </c>
      <c r="AP233" s="31">
        <v>0.02658601935483871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56.63467678229203</v>
      </c>
      <c r="AW233" s="31">
        <v>18.353341319870964</v>
      </c>
      <c r="AX233" s="31">
        <v>0</v>
      </c>
      <c r="AY233" s="31">
        <v>0</v>
      </c>
      <c r="AZ233" s="31">
        <v>52.86176474225806</v>
      </c>
      <c r="BA233" s="31">
        <v>0</v>
      </c>
      <c r="BB233" s="31">
        <v>0</v>
      </c>
      <c r="BC233" s="31">
        <v>0</v>
      </c>
      <c r="BD233" s="31">
        <v>0</v>
      </c>
      <c r="BE233" s="31">
        <v>0</v>
      </c>
      <c r="BF233" s="31">
        <v>140.10825262232257</v>
      </c>
      <c r="BG233" s="31">
        <v>18.811072443516125</v>
      </c>
      <c r="BH233" s="31">
        <v>2.6621245830645157</v>
      </c>
      <c r="BI233" s="31">
        <v>0</v>
      </c>
      <c r="BJ233" s="31">
        <v>45.43634392635484</v>
      </c>
      <c r="BK233" s="32">
        <f t="shared" si="8"/>
        <v>347.03461233648557</v>
      </c>
    </row>
    <row r="234" spans="1:63" ht="15">
      <c r="A234" s="29"/>
      <c r="B234" s="30" t="s">
        <v>241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2.928756729677419</v>
      </c>
      <c r="I234" s="31">
        <v>0</v>
      </c>
      <c r="J234" s="31">
        <v>0</v>
      </c>
      <c r="K234" s="31">
        <v>0</v>
      </c>
      <c r="L234" s="31">
        <v>1.3872681527419357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2.9899074671612906</v>
      </c>
      <c r="S234" s="31">
        <v>0</v>
      </c>
      <c r="T234" s="31">
        <v>0</v>
      </c>
      <c r="U234" s="31">
        <v>0</v>
      </c>
      <c r="V234" s="31">
        <v>0.28064182845161284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0.050968878322580645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0.07864665558064514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0</v>
      </c>
      <c r="AT234" s="31">
        <v>0</v>
      </c>
      <c r="AU234" s="31">
        <v>0</v>
      </c>
      <c r="AV234" s="31">
        <v>44.08131081725112</v>
      </c>
      <c r="AW234" s="31">
        <v>1.7432152581612903</v>
      </c>
      <c r="AX234" s="31">
        <v>0</v>
      </c>
      <c r="AY234" s="31">
        <v>0</v>
      </c>
      <c r="AZ234" s="31">
        <v>8.344056077483867</v>
      </c>
      <c r="BA234" s="31">
        <v>0</v>
      </c>
      <c r="BB234" s="31">
        <v>0</v>
      </c>
      <c r="BC234" s="31">
        <v>0</v>
      </c>
      <c r="BD234" s="31">
        <v>0</v>
      </c>
      <c r="BE234" s="31">
        <v>0</v>
      </c>
      <c r="BF234" s="31">
        <v>86.79987098683948</v>
      </c>
      <c r="BG234" s="31">
        <v>9.537987672387096</v>
      </c>
      <c r="BH234" s="31">
        <v>1.7706866322580648</v>
      </c>
      <c r="BI234" s="31">
        <v>0</v>
      </c>
      <c r="BJ234" s="31">
        <v>5.442021872419352</v>
      </c>
      <c r="BK234" s="32">
        <f t="shared" si="8"/>
        <v>165.43533902873577</v>
      </c>
    </row>
    <row r="235" spans="1:63" ht="15">
      <c r="A235" s="29"/>
      <c r="B235" s="30" t="s">
        <v>242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2.359162024</v>
      </c>
      <c r="I235" s="31">
        <v>0</v>
      </c>
      <c r="J235" s="31">
        <v>0</v>
      </c>
      <c r="K235" s="31">
        <v>0</v>
      </c>
      <c r="L235" s="31">
        <v>0.16196867096774195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2.6647664491612897</v>
      </c>
      <c r="S235" s="31">
        <v>0</v>
      </c>
      <c r="T235" s="31">
        <v>0</v>
      </c>
      <c r="U235" s="31">
        <v>0</v>
      </c>
      <c r="V235" s="31">
        <v>0.22649176600000004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0.002503056387096775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0.03301506280645161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43.968515551047574</v>
      </c>
      <c r="AW235" s="31">
        <v>2.4868271543225804</v>
      </c>
      <c r="AX235" s="31">
        <v>0</v>
      </c>
      <c r="AY235" s="31">
        <v>0</v>
      </c>
      <c r="AZ235" s="31">
        <v>9.667335232193551</v>
      </c>
      <c r="BA235" s="31">
        <v>0</v>
      </c>
      <c r="BB235" s="31">
        <v>0</v>
      </c>
      <c r="BC235" s="31">
        <v>0</v>
      </c>
      <c r="BD235" s="31">
        <v>0</v>
      </c>
      <c r="BE235" s="31">
        <v>0</v>
      </c>
      <c r="BF235" s="31">
        <v>79.8234754775153</v>
      </c>
      <c r="BG235" s="31">
        <v>9.047236374225806</v>
      </c>
      <c r="BH235" s="31">
        <v>0</v>
      </c>
      <c r="BI235" s="31">
        <v>0</v>
      </c>
      <c r="BJ235" s="31">
        <v>3.2976435413225795</v>
      </c>
      <c r="BK235" s="32">
        <f t="shared" si="8"/>
        <v>153.73894035994996</v>
      </c>
    </row>
    <row r="236" spans="1:63" ht="15.75" thickBot="1">
      <c r="A236" s="29"/>
      <c r="B236" s="30" t="s">
        <v>243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0.019879849451612905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1065.4603446250558</v>
      </c>
      <c r="AW236" s="31">
        <v>2.298893734967742</v>
      </c>
      <c r="AX236" s="31">
        <v>0</v>
      </c>
      <c r="AY236" s="31">
        <v>0</v>
      </c>
      <c r="AZ236" s="31">
        <v>0.12552800648387097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789.527870176871</v>
      </c>
      <c r="BG236" s="31">
        <v>2.0555094883548386</v>
      </c>
      <c r="BH236" s="31">
        <v>0</v>
      </c>
      <c r="BI236" s="31">
        <v>0</v>
      </c>
      <c r="BJ236" s="31">
        <v>0.007902687645161291</v>
      </c>
      <c r="BK236" s="32">
        <f t="shared" si="8"/>
        <v>1859.49592856883</v>
      </c>
    </row>
    <row r="237" spans="1:63" ht="15.75" thickBot="1">
      <c r="A237" s="36"/>
      <c r="B237" s="37" t="s">
        <v>17</v>
      </c>
      <c r="C237" s="38">
        <f>SUM(C231:C236)</f>
        <v>0</v>
      </c>
      <c r="D237" s="38">
        <f aca="true" t="shared" si="9" ref="D237:BK237">SUM(D231:D236)</f>
        <v>0</v>
      </c>
      <c r="E237" s="38">
        <f t="shared" si="9"/>
        <v>0</v>
      </c>
      <c r="F237" s="38">
        <f t="shared" si="9"/>
        <v>0</v>
      </c>
      <c r="G237" s="38">
        <f t="shared" si="9"/>
        <v>0</v>
      </c>
      <c r="H237" s="38">
        <f t="shared" si="9"/>
        <v>24.38128982229032</v>
      </c>
      <c r="I237" s="38">
        <f t="shared" si="9"/>
        <v>1.8338778815483872</v>
      </c>
      <c r="J237" s="38">
        <f t="shared" si="9"/>
        <v>0</v>
      </c>
      <c r="K237" s="38">
        <f t="shared" si="9"/>
        <v>0</v>
      </c>
      <c r="L237" s="38">
        <f t="shared" si="9"/>
        <v>9.613332345516131</v>
      </c>
      <c r="M237" s="38">
        <f t="shared" si="9"/>
        <v>0</v>
      </c>
      <c r="N237" s="38">
        <f t="shared" si="9"/>
        <v>0</v>
      </c>
      <c r="O237" s="38">
        <f t="shared" si="9"/>
        <v>0</v>
      </c>
      <c r="P237" s="38">
        <f t="shared" si="9"/>
        <v>0</v>
      </c>
      <c r="Q237" s="38">
        <f t="shared" si="9"/>
        <v>0</v>
      </c>
      <c r="R237" s="38">
        <f t="shared" si="9"/>
        <v>28.612008127870958</v>
      </c>
      <c r="S237" s="38">
        <f t="shared" si="9"/>
        <v>0.020526058064516132</v>
      </c>
      <c r="T237" s="38">
        <f t="shared" si="9"/>
        <v>0</v>
      </c>
      <c r="U237" s="38">
        <f t="shared" si="9"/>
        <v>0</v>
      </c>
      <c r="V237" s="38">
        <f t="shared" si="9"/>
        <v>1.9881345985483874</v>
      </c>
      <c r="W237" s="38">
        <f t="shared" si="9"/>
        <v>0</v>
      </c>
      <c r="X237" s="38">
        <f t="shared" si="9"/>
        <v>0</v>
      </c>
      <c r="Y237" s="38">
        <f t="shared" si="9"/>
        <v>0</v>
      </c>
      <c r="Z237" s="38">
        <f t="shared" si="9"/>
        <v>0</v>
      </c>
      <c r="AA237" s="38">
        <f t="shared" si="9"/>
        <v>0</v>
      </c>
      <c r="AB237" s="38">
        <f t="shared" si="9"/>
        <v>3.8400694281935475</v>
      </c>
      <c r="AC237" s="38">
        <f t="shared" si="9"/>
        <v>0.00022943012903225803</v>
      </c>
      <c r="AD237" s="38">
        <f t="shared" si="9"/>
        <v>0</v>
      </c>
      <c r="AE237" s="38">
        <f t="shared" si="9"/>
        <v>0</v>
      </c>
      <c r="AF237" s="38">
        <f t="shared" si="9"/>
        <v>0.5058666570645162</v>
      </c>
      <c r="AG237" s="38">
        <f t="shared" si="9"/>
        <v>0</v>
      </c>
      <c r="AH237" s="38">
        <f t="shared" si="9"/>
        <v>0</v>
      </c>
      <c r="AI237" s="38">
        <f t="shared" si="9"/>
        <v>0</v>
      </c>
      <c r="AJ237" s="38">
        <f t="shared" si="9"/>
        <v>0</v>
      </c>
      <c r="AK237" s="38">
        <f t="shared" si="9"/>
        <v>0</v>
      </c>
      <c r="AL237" s="38">
        <f t="shared" si="9"/>
        <v>2.8187202040322585</v>
      </c>
      <c r="AM237" s="38">
        <f t="shared" si="9"/>
        <v>0.011627359999999998</v>
      </c>
      <c r="AN237" s="38">
        <f t="shared" si="9"/>
        <v>0</v>
      </c>
      <c r="AO237" s="38">
        <f t="shared" si="9"/>
        <v>0</v>
      </c>
      <c r="AP237" s="38">
        <f t="shared" si="9"/>
        <v>0.027385994258064515</v>
      </c>
      <c r="AQ237" s="38">
        <f t="shared" si="9"/>
        <v>0</v>
      </c>
      <c r="AR237" s="38">
        <f t="shared" si="9"/>
        <v>0.00010284593548387097</v>
      </c>
      <c r="AS237" s="38">
        <f t="shared" si="9"/>
        <v>0</v>
      </c>
      <c r="AT237" s="38">
        <f t="shared" si="9"/>
        <v>0</v>
      </c>
      <c r="AU237" s="38">
        <f t="shared" si="9"/>
        <v>0</v>
      </c>
      <c r="AV237" s="38">
        <f t="shared" si="9"/>
        <v>1501.8276784609955</v>
      </c>
      <c r="AW237" s="38">
        <f t="shared" si="9"/>
        <v>28.290595039580637</v>
      </c>
      <c r="AX237" s="38">
        <f t="shared" si="9"/>
        <v>0.08725016261290325</v>
      </c>
      <c r="AY237" s="38">
        <f t="shared" si="9"/>
        <v>0</v>
      </c>
      <c r="AZ237" s="38">
        <f t="shared" si="9"/>
        <v>91.96524552806453</v>
      </c>
      <c r="BA237" s="38">
        <f t="shared" si="9"/>
        <v>0</v>
      </c>
      <c r="BB237" s="38">
        <f t="shared" si="9"/>
        <v>0</v>
      </c>
      <c r="BC237" s="38">
        <f t="shared" si="9"/>
        <v>0</v>
      </c>
      <c r="BD237" s="38">
        <f t="shared" si="9"/>
        <v>0</v>
      </c>
      <c r="BE237" s="38">
        <f t="shared" si="9"/>
        <v>0</v>
      </c>
      <c r="BF237" s="38">
        <f t="shared" si="9"/>
        <v>1693.863436446095</v>
      </c>
      <c r="BG237" s="38">
        <f t="shared" si="9"/>
        <v>62.36922325629031</v>
      </c>
      <c r="BH237" s="38">
        <f t="shared" si="9"/>
        <v>4.46342538116129</v>
      </c>
      <c r="BI237" s="38">
        <f t="shared" si="9"/>
        <v>0</v>
      </c>
      <c r="BJ237" s="38">
        <f t="shared" si="9"/>
        <v>80.2735288613871</v>
      </c>
      <c r="BK237" s="38">
        <f t="shared" si="9"/>
        <v>3536.793553889639</v>
      </c>
    </row>
    <row r="238" spans="1:63" ht="15">
      <c r="A238" s="39" t="s">
        <v>18</v>
      </c>
      <c r="B238" s="40" t="s">
        <v>244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2"/>
    </row>
    <row r="239" spans="1:63" ht="15">
      <c r="A239" s="29"/>
      <c r="B239" s="30" t="s">
        <v>245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53.48486178774194</v>
      </c>
      <c r="I239" s="31">
        <v>3.7859598132258063</v>
      </c>
      <c r="J239" s="31">
        <v>0.13843295341935483</v>
      </c>
      <c r="K239" s="31">
        <v>0.141427685</v>
      </c>
      <c r="L239" s="31">
        <v>26.22760363180646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41.63772719112905</v>
      </c>
      <c r="S239" s="31">
        <v>3.1728593092258066</v>
      </c>
      <c r="T239" s="31">
        <v>0</v>
      </c>
      <c r="U239" s="31">
        <v>0</v>
      </c>
      <c r="V239" s="31">
        <v>10.509215502806452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1.961721090322581</v>
      </c>
      <c r="AC239" s="31">
        <v>0.27384947796774206</v>
      </c>
      <c r="AD239" s="31">
        <v>0</v>
      </c>
      <c r="AE239" s="31">
        <v>0</v>
      </c>
      <c r="AF239" s="31">
        <v>0.6872425964838711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0.7312090695483873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354.68239333938584</v>
      </c>
      <c r="AW239" s="31">
        <v>55.77037563909675</v>
      </c>
      <c r="AX239" s="31">
        <v>0.020928948032258067</v>
      </c>
      <c r="AY239" s="31">
        <v>0</v>
      </c>
      <c r="AZ239" s="31">
        <v>179.75488410032276</v>
      </c>
      <c r="BA239" s="31">
        <v>0</v>
      </c>
      <c r="BB239" s="31">
        <v>0</v>
      </c>
      <c r="BC239" s="31">
        <v>0</v>
      </c>
      <c r="BD239" s="31">
        <v>0</v>
      </c>
      <c r="BE239" s="31">
        <v>0</v>
      </c>
      <c r="BF239" s="31">
        <v>390.0352107189332</v>
      </c>
      <c r="BG239" s="31">
        <v>24.487785884612908</v>
      </c>
      <c r="BH239" s="31">
        <v>0</v>
      </c>
      <c r="BI239" s="31">
        <v>0</v>
      </c>
      <c r="BJ239" s="31">
        <v>61.505511096774136</v>
      </c>
      <c r="BK239" s="32">
        <f aca="true" t="shared" si="10" ref="BK239:BK257">SUM(C239:BJ239)</f>
        <v>1209.0091998358355</v>
      </c>
    </row>
    <row r="240" spans="1:63" ht="15">
      <c r="A240" s="29"/>
      <c r="B240" s="30" t="s">
        <v>246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16.396650545032255</v>
      </c>
      <c r="I240" s="31">
        <v>0.9320696403225808</v>
      </c>
      <c r="J240" s="31">
        <v>0</v>
      </c>
      <c r="K240" s="31">
        <v>0</v>
      </c>
      <c r="L240" s="31">
        <v>6.033148966677419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11.776558364612908</v>
      </c>
      <c r="S240" s="31">
        <v>2.0378396617096772</v>
      </c>
      <c r="T240" s="31">
        <v>0</v>
      </c>
      <c r="U240" s="31">
        <v>0</v>
      </c>
      <c r="V240" s="31">
        <v>1.9844876006451615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2.343904959451613</v>
      </c>
      <c r="AC240" s="31">
        <v>0.07617161661290323</v>
      </c>
      <c r="AD240" s="31">
        <v>0</v>
      </c>
      <c r="AE240" s="31">
        <v>0</v>
      </c>
      <c r="AF240" s="31">
        <v>1.0271766194838712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1.5396127315483874</v>
      </c>
      <c r="AM240" s="31">
        <v>0.01253292038709677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129.25841361198204</v>
      </c>
      <c r="AW240" s="31">
        <v>29.742802417000004</v>
      </c>
      <c r="AX240" s="31">
        <v>0.11382591238709676</v>
      </c>
      <c r="AY240" s="31">
        <v>0</v>
      </c>
      <c r="AZ240" s="31">
        <v>54.278432037258064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244.61205030816043</v>
      </c>
      <c r="BG240" s="31">
        <v>76.26689065822578</v>
      </c>
      <c r="BH240" s="31">
        <v>0</v>
      </c>
      <c r="BI240" s="31">
        <v>0</v>
      </c>
      <c r="BJ240" s="31">
        <v>54.333890469516106</v>
      </c>
      <c r="BK240" s="32">
        <f t="shared" si="10"/>
        <v>632.7664590410133</v>
      </c>
    </row>
    <row r="241" spans="1:63" ht="15">
      <c r="A241" s="29"/>
      <c r="B241" s="30" t="s">
        <v>247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21.316745145612906</v>
      </c>
      <c r="I241" s="31">
        <v>12.287517925935486</v>
      </c>
      <c r="J241" s="31">
        <v>0</v>
      </c>
      <c r="K241" s="31">
        <v>0</v>
      </c>
      <c r="L241" s="31">
        <v>2.8464358401612904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17.681235334645166</v>
      </c>
      <c r="S241" s="31">
        <v>1.1600157965483868</v>
      </c>
      <c r="T241" s="31">
        <v>0</v>
      </c>
      <c r="U241" s="31">
        <v>0</v>
      </c>
      <c r="V241" s="31">
        <v>3.8551876489032266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17.039824875354846</v>
      </c>
      <c r="AC241" s="31">
        <v>0.6784238028064518</v>
      </c>
      <c r="AD241" s="31">
        <v>0</v>
      </c>
      <c r="AE241" s="31">
        <v>0</v>
      </c>
      <c r="AF241" s="31">
        <v>5.798296163967741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16.099103775483876</v>
      </c>
      <c r="AM241" s="31">
        <v>0.07457720893548386</v>
      </c>
      <c r="AN241" s="31">
        <v>0</v>
      </c>
      <c r="AO241" s="31">
        <v>0</v>
      </c>
      <c r="AP241" s="31">
        <v>0.04722822967741936</v>
      </c>
      <c r="AQ241" s="31">
        <v>0</v>
      </c>
      <c r="AR241" s="31">
        <v>0</v>
      </c>
      <c r="AS241" s="31">
        <v>0</v>
      </c>
      <c r="AT241" s="31">
        <v>0</v>
      </c>
      <c r="AU241" s="31">
        <v>0</v>
      </c>
      <c r="AV241" s="31">
        <v>770.1683450137814</v>
      </c>
      <c r="AW241" s="31">
        <v>110.42423878216124</v>
      </c>
      <c r="AX241" s="31">
        <v>0.4637566861935484</v>
      </c>
      <c r="AY241" s="31">
        <v>0</v>
      </c>
      <c r="AZ241" s="31">
        <v>177.7200572815483</v>
      </c>
      <c r="BA241" s="31">
        <v>0</v>
      </c>
      <c r="BB241" s="31">
        <v>0</v>
      </c>
      <c r="BC241" s="31">
        <v>0</v>
      </c>
      <c r="BD241" s="31">
        <v>0</v>
      </c>
      <c r="BE241" s="31">
        <v>0</v>
      </c>
      <c r="BF241" s="31">
        <v>1422.2336942842455</v>
      </c>
      <c r="BG241" s="31">
        <v>46.31859168709676</v>
      </c>
      <c r="BH241" s="31">
        <v>2.262737761870967</v>
      </c>
      <c r="BI241" s="31">
        <v>0</v>
      </c>
      <c r="BJ241" s="31">
        <v>101.60026689332254</v>
      </c>
      <c r="BK241" s="32">
        <f t="shared" si="10"/>
        <v>2730.076280138252</v>
      </c>
    </row>
    <row r="242" spans="1:63" ht="15">
      <c r="A242" s="29"/>
      <c r="B242" s="30" t="s">
        <v>248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64.48876922480643</v>
      </c>
      <c r="I242" s="31">
        <v>306.5357439385484</v>
      </c>
      <c r="J242" s="31">
        <v>0</v>
      </c>
      <c r="K242" s="31">
        <v>0.107814246</v>
      </c>
      <c r="L242" s="31">
        <v>83.1918339596129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38.98623265848387</v>
      </c>
      <c r="S242" s="31">
        <v>43.177691665516114</v>
      </c>
      <c r="T242" s="31">
        <v>0</v>
      </c>
      <c r="U242" s="31">
        <v>0</v>
      </c>
      <c r="V242" s="31">
        <v>8.349159843999999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3.3503580007096767</v>
      </c>
      <c r="AC242" s="31">
        <v>0.13217211741935483</v>
      </c>
      <c r="AD242" s="31">
        <v>0</v>
      </c>
      <c r="AE242" s="31">
        <v>0</v>
      </c>
      <c r="AF242" s="31">
        <v>1.2519735708387096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2.519823740225807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0.07324588077419356</v>
      </c>
      <c r="AS242" s="31">
        <v>0.09693862161290322</v>
      </c>
      <c r="AT242" s="31">
        <v>0</v>
      </c>
      <c r="AU242" s="31">
        <v>0</v>
      </c>
      <c r="AV242" s="31">
        <v>1921.2927594361195</v>
      </c>
      <c r="AW242" s="31">
        <v>156.5717893343226</v>
      </c>
      <c r="AX242" s="31">
        <v>1.209155863064516</v>
      </c>
      <c r="AY242" s="31">
        <v>0</v>
      </c>
      <c r="AZ242" s="31">
        <v>419.6004632966773</v>
      </c>
      <c r="BA242" s="31">
        <v>0</v>
      </c>
      <c r="BB242" s="31">
        <v>0</v>
      </c>
      <c r="BC242" s="31">
        <v>0</v>
      </c>
      <c r="BD242" s="31">
        <v>0</v>
      </c>
      <c r="BE242" s="31">
        <v>0</v>
      </c>
      <c r="BF242" s="31">
        <v>1976.4783327843209</v>
      </c>
      <c r="BG242" s="31">
        <v>54.907210212032226</v>
      </c>
      <c r="BH242" s="31">
        <v>2.667836428032259</v>
      </c>
      <c r="BI242" s="31">
        <v>0</v>
      </c>
      <c r="BJ242" s="31">
        <v>149.57635313245157</v>
      </c>
      <c r="BK242" s="32">
        <f t="shared" si="10"/>
        <v>5234.56565795557</v>
      </c>
    </row>
    <row r="243" spans="1:63" ht="15">
      <c r="A243" s="29"/>
      <c r="B243" s="30" t="s">
        <v>249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6.374735217193549</v>
      </c>
      <c r="I243" s="31">
        <v>15.190868</v>
      </c>
      <c r="J243" s="31">
        <v>0</v>
      </c>
      <c r="K243" s="31">
        <v>0</v>
      </c>
      <c r="L243" s="31">
        <v>7.385410554129031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7.561370834064519</v>
      </c>
      <c r="S243" s="31">
        <v>0.2844735193548387</v>
      </c>
      <c r="T243" s="31">
        <v>0</v>
      </c>
      <c r="U243" s="31">
        <v>0</v>
      </c>
      <c r="V243" s="31">
        <v>5.235122667677419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0.9652399417096773</v>
      </c>
      <c r="AC243" s="31">
        <v>0.06160333870967742</v>
      </c>
      <c r="AD243" s="31">
        <v>0</v>
      </c>
      <c r="AE243" s="31">
        <v>0</v>
      </c>
      <c r="AF243" s="31">
        <v>1.8576673598387097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0.5278698146774193</v>
      </c>
      <c r="AM243" s="31">
        <v>0</v>
      </c>
      <c r="AN243" s="31">
        <v>0</v>
      </c>
      <c r="AO243" s="31">
        <v>0</v>
      </c>
      <c r="AP243" s="31">
        <v>0.3433990530967742</v>
      </c>
      <c r="AQ243" s="31">
        <v>0</v>
      </c>
      <c r="AR243" s="31">
        <v>0.6160333870967742</v>
      </c>
      <c r="AS243" s="31">
        <v>0</v>
      </c>
      <c r="AT243" s="31">
        <v>0</v>
      </c>
      <c r="AU243" s="31">
        <v>0</v>
      </c>
      <c r="AV243" s="31">
        <v>165.5975775630029</v>
      </c>
      <c r="AW243" s="31">
        <v>31.59332811893547</v>
      </c>
      <c r="AX243" s="31">
        <v>0</v>
      </c>
      <c r="AY243" s="31">
        <v>0</v>
      </c>
      <c r="AZ243" s="31">
        <v>250.37662518925865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338.4871549821991</v>
      </c>
      <c r="BG243" s="31">
        <v>33.60040274045161</v>
      </c>
      <c r="BH243" s="31">
        <v>6.8988165152903225</v>
      </c>
      <c r="BI243" s="31">
        <v>0</v>
      </c>
      <c r="BJ243" s="31">
        <v>120.25310421503225</v>
      </c>
      <c r="BK243" s="32">
        <f t="shared" si="10"/>
        <v>993.2108030117188</v>
      </c>
    </row>
    <row r="244" spans="1:63" ht="15">
      <c r="A244" s="29"/>
      <c r="B244" s="30" t="s">
        <v>250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5.926651934096776</v>
      </c>
      <c r="I244" s="31">
        <v>2.929878813064516</v>
      </c>
      <c r="J244" s="31">
        <v>0</v>
      </c>
      <c r="K244" s="31">
        <v>0</v>
      </c>
      <c r="L244" s="31">
        <v>8.156963518096775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6.884464715064515</v>
      </c>
      <c r="S244" s="31">
        <v>0.7580726257741937</v>
      </c>
      <c r="T244" s="31">
        <v>0.6112112903225807</v>
      </c>
      <c r="U244" s="31">
        <v>0</v>
      </c>
      <c r="V244" s="31">
        <v>7.947554119516129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0.5522214357096772</v>
      </c>
      <c r="AC244" s="31">
        <v>0.0234214</v>
      </c>
      <c r="AD244" s="31">
        <v>0</v>
      </c>
      <c r="AE244" s="31">
        <v>0</v>
      </c>
      <c r="AF244" s="31">
        <v>0.3347772039032258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0.18688432912903227</v>
      </c>
      <c r="AM244" s="31">
        <v>0</v>
      </c>
      <c r="AN244" s="31">
        <v>0</v>
      </c>
      <c r="AO244" s="31">
        <v>0</v>
      </c>
      <c r="AP244" s="31">
        <v>0.0585535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182.73787028022255</v>
      </c>
      <c r="AW244" s="31">
        <v>31.861567280806447</v>
      </c>
      <c r="AX244" s="31">
        <v>0</v>
      </c>
      <c r="AY244" s="31">
        <v>0</v>
      </c>
      <c r="AZ244" s="31">
        <v>237.0174286242251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365.30964365189857</v>
      </c>
      <c r="BG244" s="31">
        <v>34.435088452838684</v>
      </c>
      <c r="BH244" s="31">
        <v>2.34214</v>
      </c>
      <c r="BI244" s="31">
        <v>0</v>
      </c>
      <c r="BJ244" s="31">
        <v>149.71182405003208</v>
      </c>
      <c r="BK244" s="32">
        <f t="shared" si="10"/>
        <v>1037.786217224701</v>
      </c>
    </row>
    <row r="245" spans="1:63" ht="15">
      <c r="A245" s="29"/>
      <c r="B245" s="30" t="s">
        <v>251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9.894843255677417</v>
      </c>
      <c r="I245" s="31">
        <v>0.8303793738709677</v>
      </c>
      <c r="J245" s="31">
        <v>0</v>
      </c>
      <c r="K245" s="31">
        <v>0</v>
      </c>
      <c r="L245" s="31">
        <v>6.398435595612902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6.603327141548387</v>
      </c>
      <c r="S245" s="31">
        <v>0.2674755264193549</v>
      </c>
      <c r="T245" s="31">
        <v>0</v>
      </c>
      <c r="U245" s="31">
        <v>0</v>
      </c>
      <c r="V245" s="31">
        <v>0.721673103548387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0.5010669943225807</v>
      </c>
      <c r="AC245" s="31">
        <v>0</v>
      </c>
      <c r="AD245" s="31">
        <v>0</v>
      </c>
      <c r="AE245" s="31">
        <v>0</v>
      </c>
      <c r="AF245" s="31">
        <v>0.0510126144516129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0.5373511518064515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  <c r="AU245" s="31">
        <v>0</v>
      </c>
      <c r="AV245" s="31">
        <v>106.6489745788706</v>
      </c>
      <c r="AW245" s="31">
        <v>15.234485380032256</v>
      </c>
      <c r="AX245" s="31">
        <v>0</v>
      </c>
      <c r="AY245" s="31">
        <v>0</v>
      </c>
      <c r="AZ245" s="31">
        <v>41.963010007322595</v>
      </c>
      <c r="BA245" s="31">
        <v>0</v>
      </c>
      <c r="BB245" s="31">
        <v>0</v>
      </c>
      <c r="BC245" s="31">
        <v>0</v>
      </c>
      <c r="BD245" s="31">
        <v>0</v>
      </c>
      <c r="BE245" s="31">
        <v>0</v>
      </c>
      <c r="BF245" s="31">
        <v>111.10943918380622</v>
      </c>
      <c r="BG245" s="31">
        <v>4.6492375925483875</v>
      </c>
      <c r="BH245" s="31">
        <v>0.4358508091290322</v>
      </c>
      <c r="BI245" s="31">
        <v>0</v>
      </c>
      <c r="BJ245" s="31">
        <v>13.245685877741938</v>
      </c>
      <c r="BK245" s="32">
        <f t="shared" si="10"/>
        <v>319.09224818670907</v>
      </c>
    </row>
    <row r="246" spans="1:63" ht="15">
      <c r="A246" s="29"/>
      <c r="B246" s="30" t="s">
        <v>252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5.213146481129034</v>
      </c>
      <c r="I246" s="31">
        <v>1.4944713415161293</v>
      </c>
      <c r="J246" s="31">
        <v>0</v>
      </c>
      <c r="K246" s="31">
        <v>0</v>
      </c>
      <c r="L246" s="31">
        <v>2.872322287870969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5.052046894225808</v>
      </c>
      <c r="S246" s="31">
        <v>0.3082022530645162</v>
      </c>
      <c r="T246" s="31">
        <v>0</v>
      </c>
      <c r="U246" s="31">
        <v>0</v>
      </c>
      <c r="V246" s="31">
        <v>1.4003012862580646</v>
      </c>
      <c r="W246" s="31">
        <v>0</v>
      </c>
      <c r="X246" s="31">
        <v>0.0013378729677419356</v>
      </c>
      <c r="Y246" s="31">
        <v>0</v>
      </c>
      <c r="Z246" s="31">
        <v>0</v>
      </c>
      <c r="AA246" s="31">
        <v>0</v>
      </c>
      <c r="AB246" s="31">
        <v>17.93454277709676</v>
      </c>
      <c r="AC246" s="31">
        <v>1.753226208645162</v>
      </c>
      <c r="AD246" s="31">
        <v>0</v>
      </c>
      <c r="AE246" s="31">
        <v>0</v>
      </c>
      <c r="AF246" s="31">
        <v>8.39272547996774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12.444846079645156</v>
      </c>
      <c r="AM246" s="31">
        <v>0.14834590329032257</v>
      </c>
      <c r="AN246" s="31">
        <v>0</v>
      </c>
      <c r="AO246" s="31">
        <v>0</v>
      </c>
      <c r="AP246" s="31">
        <v>1.332873944967742</v>
      </c>
      <c r="AQ246" s="31">
        <v>0</v>
      </c>
      <c r="AR246" s="31">
        <v>0</v>
      </c>
      <c r="AS246" s="31">
        <v>0</v>
      </c>
      <c r="AT246" s="31">
        <v>0</v>
      </c>
      <c r="AU246" s="31">
        <v>0</v>
      </c>
      <c r="AV246" s="31">
        <v>520.0173911944662</v>
      </c>
      <c r="AW246" s="31">
        <v>27.52138307890324</v>
      </c>
      <c r="AX246" s="31">
        <v>3.3656035011612904</v>
      </c>
      <c r="AY246" s="31">
        <v>0</v>
      </c>
      <c r="AZ246" s="31">
        <v>57.94694103332253</v>
      </c>
      <c r="BA246" s="31">
        <v>0</v>
      </c>
      <c r="BB246" s="31">
        <v>0</v>
      </c>
      <c r="BC246" s="31">
        <v>0</v>
      </c>
      <c r="BD246" s="31">
        <v>0</v>
      </c>
      <c r="BE246" s="31">
        <v>0</v>
      </c>
      <c r="BF246" s="31">
        <v>853.3492240291639</v>
      </c>
      <c r="BG246" s="31">
        <v>43.831497755870934</v>
      </c>
      <c r="BH246" s="31">
        <v>1.7152565165161295</v>
      </c>
      <c r="BI246" s="31">
        <v>0</v>
      </c>
      <c r="BJ246" s="31">
        <v>39.838298380193564</v>
      </c>
      <c r="BK246" s="32">
        <f t="shared" si="10"/>
        <v>1605.9339843002429</v>
      </c>
    </row>
    <row r="247" spans="1:63" ht="15">
      <c r="A247" s="29"/>
      <c r="B247" s="30" t="s">
        <v>253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20.653155069064514</v>
      </c>
      <c r="I247" s="31">
        <v>9.691372220709674</v>
      </c>
      <c r="J247" s="31">
        <v>0</v>
      </c>
      <c r="K247" s="31">
        <v>0.032287337</v>
      </c>
      <c r="L247" s="31">
        <v>79.09422143425807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28.08600881648387</v>
      </c>
      <c r="S247" s="31">
        <v>2.162425478612903</v>
      </c>
      <c r="T247" s="31">
        <v>0</v>
      </c>
      <c r="U247" s="31">
        <v>0</v>
      </c>
      <c r="V247" s="31">
        <v>1.5619622820967745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2.684528363161291</v>
      </c>
      <c r="AC247" s="31">
        <v>0</v>
      </c>
      <c r="AD247" s="31">
        <v>0</v>
      </c>
      <c r="AE247" s="31">
        <v>0</v>
      </c>
      <c r="AF247" s="31">
        <v>0.5154701804193549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1.1695606476129035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0.10990323022580648</v>
      </c>
      <c r="AT247" s="31">
        <v>0</v>
      </c>
      <c r="AU247" s="31">
        <v>0</v>
      </c>
      <c r="AV247" s="31">
        <v>737.3747016357635</v>
      </c>
      <c r="AW247" s="31">
        <v>36.39841362683872</v>
      </c>
      <c r="AX247" s="31">
        <v>0.1841655214516129</v>
      </c>
      <c r="AY247" s="31">
        <v>0</v>
      </c>
      <c r="AZ247" s="31">
        <v>72.44518184538708</v>
      </c>
      <c r="BA247" s="31">
        <v>0</v>
      </c>
      <c r="BB247" s="31">
        <v>0</v>
      </c>
      <c r="BC247" s="31">
        <v>0</v>
      </c>
      <c r="BD247" s="31">
        <v>0</v>
      </c>
      <c r="BE247" s="31">
        <v>0</v>
      </c>
      <c r="BF247" s="31">
        <v>882.189579712479</v>
      </c>
      <c r="BG247" s="31">
        <v>15.689055291064522</v>
      </c>
      <c r="BH247" s="31">
        <v>0.4337001348064517</v>
      </c>
      <c r="BI247" s="31">
        <v>0</v>
      </c>
      <c r="BJ247" s="31">
        <v>43.18414936051612</v>
      </c>
      <c r="BK247" s="32">
        <f t="shared" si="10"/>
        <v>1933.6598421879523</v>
      </c>
    </row>
    <row r="248" spans="1:63" ht="15">
      <c r="A248" s="29"/>
      <c r="B248" s="30" t="s">
        <v>254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0.5782524236129033</v>
      </c>
      <c r="I248" s="31">
        <v>0.6259958594838708</v>
      </c>
      <c r="J248" s="31">
        <v>0</v>
      </c>
      <c r="K248" s="31">
        <v>0</v>
      </c>
      <c r="L248" s="31">
        <v>0.2644873423548386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0.4613819736774193</v>
      </c>
      <c r="S248" s="31">
        <v>0.006260037548387098</v>
      </c>
      <c r="T248" s="31">
        <v>0</v>
      </c>
      <c r="U248" s="31">
        <v>0</v>
      </c>
      <c r="V248" s="31">
        <v>0.14492008554838706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4.57415716732258</v>
      </c>
      <c r="AC248" s="31">
        <v>0.11868016129032256</v>
      </c>
      <c r="AD248" s="31">
        <v>0</v>
      </c>
      <c r="AE248" s="31">
        <v>0</v>
      </c>
      <c r="AF248" s="31">
        <v>2.1552317290322582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1.9157283112580645</v>
      </c>
      <c r="AM248" s="31">
        <v>0.0695530864516129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89.52063732277946</v>
      </c>
      <c r="AW248" s="31">
        <v>4.618880062290323</v>
      </c>
      <c r="AX248" s="31">
        <v>0</v>
      </c>
      <c r="AY248" s="31">
        <v>0</v>
      </c>
      <c r="AZ248" s="31">
        <v>5.834247851806455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165.03202510941279</v>
      </c>
      <c r="BG248" s="31">
        <v>2.283796918612903</v>
      </c>
      <c r="BH248" s="31">
        <v>0</v>
      </c>
      <c r="BI248" s="31">
        <v>0</v>
      </c>
      <c r="BJ248" s="31">
        <v>2.3641621219999993</v>
      </c>
      <c r="BK248" s="32">
        <f t="shared" si="10"/>
        <v>280.56839756448255</v>
      </c>
    </row>
    <row r="249" spans="1:63" ht="15">
      <c r="A249" s="29"/>
      <c r="B249" s="30" t="s">
        <v>255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99.09409255441942</v>
      </c>
      <c r="I249" s="31">
        <v>69.24617033448384</v>
      </c>
      <c r="J249" s="31">
        <v>0</v>
      </c>
      <c r="K249" s="31">
        <v>0</v>
      </c>
      <c r="L249" s="31">
        <v>36.21593500619355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76.10132153670968</v>
      </c>
      <c r="S249" s="31">
        <v>21.690415001903233</v>
      </c>
      <c r="T249" s="31">
        <v>0</v>
      </c>
      <c r="U249" s="31">
        <v>0</v>
      </c>
      <c r="V249" s="31">
        <v>17.946070941354836</v>
      </c>
      <c r="W249" s="31">
        <v>0</v>
      </c>
      <c r="X249" s="31">
        <v>0.005777478903225807</v>
      </c>
      <c r="Y249" s="31">
        <v>0</v>
      </c>
      <c r="Z249" s="31">
        <v>0</v>
      </c>
      <c r="AA249" s="31">
        <v>0</v>
      </c>
      <c r="AB249" s="31">
        <v>8.297782622064515</v>
      </c>
      <c r="AC249" s="31">
        <v>0.5497088864193548</v>
      </c>
      <c r="AD249" s="31">
        <v>0</v>
      </c>
      <c r="AE249" s="31">
        <v>0</v>
      </c>
      <c r="AF249" s="31">
        <v>7.004909897258066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6.576974256387098</v>
      </c>
      <c r="AM249" s="31">
        <v>0.011866737774193547</v>
      </c>
      <c r="AN249" s="31">
        <v>0</v>
      </c>
      <c r="AO249" s="31">
        <v>0</v>
      </c>
      <c r="AP249" s="31">
        <v>0.0619168502580645</v>
      </c>
      <c r="AQ249" s="31">
        <v>0</v>
      </c>
      <c r="AR249" s="31">
        <v>1.3612563938064512</v>
      </c>
      <c r="AS249" s="31">
        <v>0</v>
      </c>
      <c r="AT249" s="31">
        <v>0</v>
      </c>
      <c r="AU249" s="31">
        <v>0</v>
      </c>
      <c r="AV249" s="31">
        <v>1127.4098774115878</v>
      </c>
      <c r="AW249" s="31">
        <v>189.43244103661283</v>
      </c>
      <c r="AX249" s="31">
        <v>0</v>
      </c>
      <c r="AY249" s="31">
        <v>0</v>
      </c>
      <c r="AZ249" s="31">
        <v>596.6735777980645</v>
      </c>
      <c r="BA249" s="31">
        <v>0</v>
      </c>
      <c r="BB249" s="31">
        <v>0</v>
      </c>
      <c r="BC249" s="31">
        <v>0</v>
      </c>
      <c r="BD249" s="31">
        <v>0</v>
      </c>
      <c r="BE249" s="31">
        <v>0</v>
      </c>
      <c r="BF249" s="31">
        <v>1332.4674906516102</v>
      </c>
      <c r="BG249" s="31">
        <v>82.95404391874185</v>
      </c>
      <c r="BH249" s="31">
        <v>2.1834968435806457</v>
      </c>
      <c r="BI249" s="31">
        <v>0</v>
      </c>
      <c r="BJ249" s="31">
        <v>198.2016621219357</v>
      </c>
      <c r="BK249" s="32">
        <f t="shared" si="10"/>
        <v>3873.486788280069</v>
      </c>
    </row>
    <row r="250" spans="1:63" ht="15">
      <c r="A250" s="29"/>
      <c r="B250" s="30" t="s">
        <v>256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59.19049185629032</v>
      </c>
      <c r="I250" s="31">
        <v>31.407828360741927</v>
      </c>
      <c r="J250" s="31">
        <v>0</v>
      </c>
      <c r="K250" s="31">
        <v>0</v>
      </c>
      <c r="L250" s="31">
        <v>26.076413427193543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45.40577771516128</v>
      </c>
      <c r="S250" s="31">
        <v>27.06348323003225</v>
      </c>
      <c r="T250" s="31">
        <v>0.12367709980645164</v>
      </c>
      <c r="U250" s="31">
        <v>0</v>
      </c>
      <c r="V250" s="31">
        <v>6.915237878451612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3.231056260225807</v>
      </c>
      <c r="AC250" s="31">
        <v>0</v>
      </c>
      <c r="AD250" s="31">
        <v>0</v>
      </c>
      <c r="AE250" s="31">
        <v>0</v>
      </c>
      <c r="AF250" s="31">
        <v>0.32463110258064515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3.7150311318387104</v>
      </c>
      <c r="AM250" s="31">
        <v>0</v>
      </c>
      <c r="AN250" s="31">
        <v>0</v>
      </c>
      <c r="AO250" s="31">
        <v>0</v>
      </c>
      <c r="AP250" s="31">
        <v>0.18461141358064517</v>
      </c>
      <c r="AQ250" s="31">
        <v>0</v>
      </c>
      <c r="AR250" s="31">
        <v>0</v>
      </c>
      <c r="AS250" s="31">
        <v>0</v>
      </c>
      <c r="AT250" s="31">
        <v>0</v>
      </c>
      <c r="AU250" s="31">
        <v>0</v>
      </c>
      <c r="AV250" s="31">
        <v>592.3079105205745</v>
      </c>
      <c r="AW250" s="31">
        <v>64.64364009858062</v>
      </c>
      <c r="AX250" s="31">
        <v>0</v>
      </c>
      <c r="AY250" s="31">
        <v>0</v>
      </c>
      <c r="AZ250" s="31">
        <v>229.53702584883868</v>
      </c>
      <c r="BA250" s="31">
        <v>0</v>
      </c>
      <c r="BB250" s="31">
        <v>0</v>
      </c>
      <c r="BC250" s="31">
        <v>0</v>
      </c>
      <c r="BD250" s="31">
        <v>0</v>
      </c>
      <c r="BE250" s="31">
        <v>0</v>
      </c>
      <c r="BF250" s="31">
        <v>692.2989014823609</v>
      </c>
      <c r="BG250" s="31">
        <v>38.41592079761287</v>
      </c>
      <c r="BH250" s="31">
        <v>2.654754720419355</v>
      </c>
      <c r="BI250" s="31">
        <v>0</v>
      </c>
      <c r="BJ250" s="31">
        <v>109.25248873751629</v>
      </c>
      <c r="BK250" s="32">
        <f t="shared" si="10"/>
        <v>1932.7488816818066</v>
      </c>
    </row>
    <row r="251" spans="1:63" ht="15">
      <c r="A251" s="29"/>
      <c r="B251" s="30" t="s">
        <v>257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7.005203543225808</v>
      </c>
      <c r="I251" s="31">
        <v>6.395236386774194</v>
      </c>
      <c r="J251" s="31">
        <v>0</v>
      </c>
      <c r="K251" s="31">
        <v>0</v>
      </c>
      <c r="L251" s="31">
        <v>1.6082550890322584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5.6152401969032235</v>
      </c>
      <c r="S251" s="31">
        <v>0.3115619402903227</v>
      </c>
      <c r="T251" s="31">
        <v>0</v>
      </c>
      <c r="U251" s="31">
        <v>0</v>
      </c>
      <c r="V251" s="31">
        <v>1.4647116663870967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1.6315729365483862</v>
      </c>
      <c r="AC251" s="31">
        <v>0.015773116967741935</v>
      </c>
      <c r="AD251" s="31">
        <v>0</v>
      </c>
      <c r="AE251" s="31">
        <v>0</v>
      </c>
      <c r="AF251" s="31">
        <v>0.9348943907419355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0.5730633318064516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0.0013741987096774198</v>
      </c>
      <c r="AT251" s="31">
        <v>0</v>
      </c>
      <c r="AU251" s="31">
        <v>0</v>
      </c>
      <c r="AV251" s="31">
        <v>305.64403059902867</v>
      </c>
      <c r="AW251" s="31">
        <v>32.117622779225805</v>
      </c>
      <c r="AX251" s="31">
        <v>0.039851762580645156</v>
      </c>
      <c r="AY251" s="31">
        <v>0</v>
      </c>
      <c r="AZ251" s="31">
        <v>49.74235237806456</v>
      </c>
      <c r="BA251" s="31">
        <v>0</v>
      </c>
      <c r="BB251" s="31">
        <v>0</v>
      </c>
      <c r="BC251" s="31">
        <v>0</v>
      </c>
      <c r="BD251" s="31">
        <v>0</v>
      </c>
      <c r="BE251" s="31">
        <v>0</v>
      </c>
      <c r="BF251" s="31">
        <v>429.24741279687265</v>
      </c>
      <c r="BG251" s="31">
        <v>16.02966708416129</v>
      </c>
      <c r="BH251" s="31">
        <v>4.402773590935483</v>
      </c>
      <c r="BI251" s="31">
        <v>0</v>
      </c>
      <c r="BJ251" s="31">
        <v>48.92443008680645</v>
      </c>
      <c r="BK251" s="32">
        <f t="shared" si="10"/>
        <v>911.7050278750626</v>
      </c>
    </row>
    <row r="252" spans="1:63" ht="15">
      <c r="A252" s="29"/>
      <c r="B252" s="30" t="s">
        <v>258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61.966424851225796</v>
      </c>
      <c r="I252" s="31">
        <v>4.36115920283871</v>
      </c>
      <c r="J252" s="31">
        <v>0</v>
      </c>
      <c r="K252" s="31">
        <v>0</v>
      </c>
      <c r="L252" s="31">
        <v>19.51844203519355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34.214109239387106</v>
      </c>
      <c r="S252" s="31">
        <v>21.66677856274194</v>
      </c>
      <c r="T252" s="31">
        <v>1.194166668290323</v>
      </c>
      <c r="U252" s="31">
        <v>0</v>
      </c>
      <c r="V252" s="31">
        <v>15.842327542064519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2.030208454741936</v>
      </c>
      <c r="AC252" s="31">
        <v>0.03669083293548387</v>
      </c>
      <c r="AD252" s="31">
        <v>0</v>
      </c>
      <c r="AE252" s="31">
        <v>0</v>
      </c>
      <c r="AF252" s="31">
        <v>2.2077436944516124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1.6161699608709679</v>
      </c>
      <c r="AM252" s="31">
        <v>0</v>
      </c>
      <c r="AN252" s="31">
        <v>0</v>
      </c>
      <c r="AO252" s="31">
        <v>0</v>
      </c>
      <c r="AP252" s="31">
        <v>0.06311358648387098</v>
      </c>
      <c r="AQ252" s="31">
        <v>0</v>
      </c>
      <c r="AR252" s="31">
        <v>0.009582507580645161</v>
      </c>
      <c r="AS252" s="31">
        <v>0.00596939612903226</v>
      </c>
      <c r="AT252" s="31">
        <v>0</v>
      </c>
      <c r="AU252" s="31">
        <v>0</v>
      </c>
      <c r="AV252" s="31">
        <v>1829.1034586364267</v>
      </c>
      <c r="AW252" s="31">
        <v>163.2783702775483</v>
      </c>
      <c r="AX252" s="31">
        <v>0.19886578461290325</v>
      </c>
      <c r="AY252" s="31">
        <v>0</v>
      </c>
      <c r="AZ252" s="31">
        <v>437.59856935303236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1399.7434495465166</v>
      </c>
      <c r="BG252" s="31">
        <v>78.02082063874197</v>
      </c>
      <c r="BH252" s="31">
        <v>10.704229966161288</v>
      </c>
      <c r="BI252" s="31">
        <v>0</v>
      </c>
      <c r="BJ252" s="31">
        <v>246.52827100122593</v>
      </c>
      <c r="BK252" s="32">
        <f t="shared" si="10"/>
        <v>4329.908921739201</v>
      </c>
    </row>
    <row r="253" spans="1:63" ht="15">
      <c r="A253" s="29"/>
      <c r="B253" s="30" t="s">
        <v>259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1.8363669540322578</v>
      </c>
      <c r="I253" s="31">
        <v>0.6592599878387098</v>
      </c>
      <c r="J253" s="31">
        <v>0</v>
      </c>
      <c r="K253" s="31">
        <v>0</v>
      </c>
      <c r="L253" s="31">
        <v>0.3379955599354838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1.950119566096774</v>
      </c>
      <c r="S253" s="31">
        <v>0.0011602572580645162</v>
      </c>
      <c r="T253" s="31">
        <v>0</v>
      </c>
      <c r="U253" s="31">
        <v>0</v>
      </c>
      <c r="V253" s="31">
        <v>0.2584146877419355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1.453010320967742</v>
      </c>
      <c r="AC253" s="31">
        <v>0</v>
      </c>
      <c r="AD253" s="31">
        <v>0</v>
      </c>
      <c r="AE253" s="31">
        <v>0</v>
      </c>
      <c r="AF253" s="31">
        <v>0.8079912131290322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0.25800448906451606</v>
      </c>
      <c r="AM253" s="31">
        <v>0</v>
      </c>
      <c r="AN253" s="31">
        <v>0</v>
      </c>
      <c r="AO253" s="31">
        <v>0</v>
      </c>
      <c r="AP253" s="31">
        <v>0.0001908015483870967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135.06295699405786</v>
      </c>
      <c r="AW253" s="31">
        <v>6.689241473387094</v>
      </c>
      <c r="AX253" s="31">
        <v>0</v>
      </c>
      <c r="AY253" s="31">
        <v>0</v>
      </c>
      <c r="AZ253" s="31">
        <v>10.492630702387101</v>
      </c>
      <c r="BA253" s="31">
        <v>0</v>
      </c>
      <c r="BB253" s="31">
        <v>0</v>
      </c>
      <c r="BC253" s="31">
        <v>0</v>
      </c>
      <c r="BD253" s="31">
        <v>0</v>
      </c>
      <c r="BE253" s="31">
        <v>0</v>
      </c>
      <c r="BF253" s="31">
        <v>207.90802770441712</v>
      </c>
      <c r="BG253" s="31">
        <v>3.680271773096775</v>
      </c>
      <c r="BH253" s="31">
        <v>1.5537781910000001</v>
      </c>
      <c r="BI253" s="31">
        <v>0</v>
      </c>
      <c r="BJ253" s="31">
        <v>8.734060039</v>
      </c>
      <c r="BK253" s="32">
        <f t="shared" si="10"/>
        <v>381.6834807149588</v>
      </c>
    </row>
    <row r="254" spans="1:63" ht="15">
      <c r="A254" s="29"/>
      <c r="B254" s="30" t="s">
        <v>260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32.89804594070967</v>
      </c>
      <c r="I254" s="31">
        <v>293.9750026726129</v>
      </c>
      <c r="J254" s="31">
        <v>0</v>
      </c>
      <c r="K254" s="31">
        <v>0</v>
      </c>
      <c r="L254" s="31">
        <v>8.955209555129034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3.8027339423870967</v>
      </c>
      <c r="S254" s="31">
        <v>32.434442873</v>
      </c>
      <c r="T254" s="31">
        <v>0</v>
      </c>
      <c r="U254" s="31">
        <v>0</v>
      </c>
      <c r="V254" s="31">
        <v>2.1959524925483875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1.0274048548064518</v>
      </c>
      <c r="AC254" s="31">
        <v>0.0019276031612903222</v>
      </c>
      <c r="AD254" s="31">
        <v>0</v>
      </c>
      <c r="AE254" s="31">
        <v>0</v>
      </c>
      <c r="AF254" s="31">
        <v>3.2763861678387114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0.0748239700967742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  <c r="AU254" s="31">
        <v>0</v>
      </c>
      <c r="AV254" s="31">
        <v>81.27159757999726</v>
      </c>
      <c r="AW254" s="31">
        <v>38.58773091148388</v>
      </c>
      <c r="AX254" s="31">
        <v>0</v>
      </c>
      <c r="AY254" s="31">
        <v>0</v>
      </c>
      <c r="AZ254" s="31">
        <v>22.655817401548394</v>
      </c>
      <c r="BA254" s="31">
        <v>0</v>
      </c>
      <c r="BB254" s="31">
        <v>0</v>
      </c>
      <c r="BC254" s="31">
        <v>0</v>
      </c>
      <c r="BD254" s="31">
        <v>0</v>
      </c>
      <c r="BE254" s="31">
        <v>0</v>
      </c>
      <c r="BF254" s="31">
        <v>36.469194016677434</v>
      </c>
      <c r="BG254" s="31">
        <v>1.7425323242903226</v>
      </c>
      <c r="BH254" s="31">
        <v>0</v>
      </c>
      <c r="BI254" s="31">
        <v>0</v>
      </c>
      <c r="BJ254" s="31">
        <v>2.5088590943870974</v>
      </c>
      <c r="BK254" s="32">
        <f t="shared" si="10"/>
        <v>561.8776614006746</v>
      </c>
    </row>
    <row r="255" spans="1:63" ht="15">
      <c r="A255" s="29"/>
      <c r="B255" s="30" t="s">
        <v>261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81.6351377076774</v>
      </c>
      <c r="I255" s="31">
        <v>139.541532135</v>
      </c>
      <c r="J255" s="31">
        <v>0</v>
      </c>
      <c r="K255" s="31">
        <v>0</v>
      </c>
      <c r="L255" s="31">
        <v>63.83144230935484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54.37390631474193</v>
      </c>
      <c r="S255" s="31">
        <v>43.8024478287742</v>
      </c>
      <c r="T255" s="31">
        <v>0</v>
      </c>
      <c r="U255" s="31">
        <v>0</v>
      </c>
      <c r="V255" s="31">
        <v>7.760853766774193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20.65250985354841</v>
      </c>
      <c r="AC255" s="31">
        <v>0.21376589470967744</v>
      </c>
      <c r="AD255" s="31">
        <v>0</v>
      </c>
      <c r="AE255" s="31">
        <v>0</v>
      </c>
      <c r="AF255" s="31">
        <v>5.16767149248387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14.89299302051613</v>
      </c>
      <c r="AM255" s="31">
        <v>0.011388428096774197</v>
      </c>
      <c r="AN255" s="31">
        <v>0</v>
      </c>
      <c r="AO255" s="31">
        <v>0</v>
      </c>
      <c r="AP255" s="31">
        <v>0.2148406441935483</v>
      </c>
      <c r="AQ255" s="31">
        <v>0</v>
      </c>
      <c r="AR255" s="31">
        <v>0.6798897627419356</v>
      </c>
      <c r="AS255" s="31">
        <v>0.004954648612903227</v>
      </c>
      <c r="AT255" s="31">
        <v>0</v>
      </c>
      <c r="AU255" s="31">
        <v>0</v>
      </c>
      <c r="AV255" s="31">
        <v>1325.7195043996155</v>
      </c>
      <c r="AW255" s="31">
        <v>140.5218192101936</v>
      </c>
      <c r="AX255" s="31">
        <v>0.022892860580645165</v>
      </c>
      <c r="AY255" s="31">
        <v>0</v>
      </c>
      <c r="AZ255" s="31">
        <v>388.1089701270325</v>
      </c>
      <c r="BA255" s="31">
        <v>0</v>
      </c>
      <c r="BB255" s="31">
        <v>0</v>
      </c>
      <c r="BC255" s="31">
        <v>0</v>
      </c>
      <c r="BD255" s="31">
        <v>0</v>
      </c>
      <c r="BE255" s="31">
        <v>0</v>
      </c>
      <c r="BF255" s="31">
        <v>1740.7198529540644</v>
      </c>
      <c r="BG255" s="31">
        <v>41.69589181374194</v>
      </c>
      <c r="BH255" s="31">
        <v>2.691375720387097</v>
      </c>
      <c r="BI255" s="31">
        <v>0</v>
      </c>
      <c r="BJ255" s="31">
        <v>131.1826155816773</v>
      </c>
      <c r="BK255" s="32">
        <f t="shared" si="10"/>
        <v>4203.446256474518</v>
      </c>
    </row>
    <row r="256" spans="1:63" ht="15">
      <c r="A256" s="29"/>
      <c r="B256" s="30" t="s">
        <v>262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26.769716470548392</v>
      </c>
      <c r="I256" s="31">
        <v>130.9060865104839</v>
      </c>
      <c r="J256" s="31">
        <v>0.04309941541935485</v>
      </c>
      <c r="K256" s="31">
        <v>0</v>
      </c>
      <c r="L256" s="31">
        <v>220.10654364516125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15.41922527183871</v>
      </c>
      <c r="S256" s="31">
        <v>14.284592516290324</v>
      </c>
      <c r="T256" s="31">
        <v>2.9478127071612903</v>
      </c>
      <c r="U256" s="31">
        <v>0</v>
      </c>
      <c r="V256" s="31">
        <v>8.841218992741934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1.899775107225807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0.11518085890322581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86.59550452530473</v>
      </c>
      <c r="AW256" s="31">
        <v>145.8604516814839</v>
      </c>
      <c r="AX256" s="31">
        <v>0.2546027095806451</v>
      </c>
      <c r="AY256" s="31">
        <v>0</v>
      </c>
      <c r="AZ256" s="31">
        <v>152.03537720812903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40.18872226735475</v>
      </c>
      <c r="BG256" s="31">
        <v>112.49101851006448</v>
      </c>
      <c r="BH256" s="31">
        <v>0.4370927191290322</v>
      </c>
      <c r="BI256" s="31">
        <v>0</v>
      </c>
      <c r="BJ256" s="31">
        <v>73.94240484441933</v>
      </c>
      <c r="BK256" s="32">
        <f t="shared" si="10"/>
        <v>1033.13842596124</v>
      </c>
    </row>
    <row r="257" spans="1:63" ht="15.75" thickBot="1">
      <c r="A257" s="29"/>
      <c r="B257" s="30" t="s">
        <v>263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7.465164905258064</v>
      </c>
      <c r="I257" s="31">
        <v>0.6300507841290323</v>
      </c>
      <c r="J257" s="31">
        <v>0</v>
      </c>
      <c r="K257" s="31">
        <v>0</v>
      </c>
      <c r="L257" s="31">
        <v>3.7039101347741936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6.626694373645161</v>
      </c>
      <c r="S257" s="31">
        <v>1.6981090287096774</v>
      </c>
      <c r="T257" s="31">
        <v>0</v>
      </c>
      <c r="U257" s="31">
        <v>0</v>
      </c>
      <c r="V257" s="31">
        <v>2.6525294161612907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4.939120723161291</v>
      </c>
      <c r="AC257" s="31">
        <v>0.07619177183870968</v>
      </c>
      <c r="AD257" s="31">
        <v>0</v>
      </c>
      <c r="AE257" s="31">
        <v>0</v>
      </c>
      <c r="AF257" s="31">
        <v>1.3737403177741934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2.1821371185483867</v>
      </c>
      <c r="AM257" s="31">
        <v>0</v>
      </c>
      <c r="AN257" s="31">
        <v>0</v>
      </c>
      <c r="AO257" s="31">
        <v>0</v>
      </c>
      <c r="AP257" s="31">
        <v>0.19526083496774196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31">
        <v>232.61573187303702</v>
      </c>
      <c r="AW257" s="31">
        <v>47.110879784387116</v>
      </c>
      <c r="AX257" s="31">
        <v>0</v>
      </c>
      <c r="AY257" s="31">
        <v>0</v>
      </c>
      <c r="AZ257" s="31">
        <v>112.51813502912917</v>
      </c>
      <c r="BA257" s="31">
        <v>0</v>
      </c>
      <c r="BB257" s="31">
        <v>0</v>
      </c>
      <c r="BC257" s="31">
        <v>0</v>
      </c>
      <c r="BD257" s="31">
        <v>0</v>
      </c>
      <c r="BE257" s="31">
        <v>0</v>
      </c>
      <c r="BF257" s="31">
        <v>373.7845835288712</v>
      </c>
      <c r="BG257" s="31">
        <v>64.85664782293544</v>
      </c>
      <c r="BH257" s="31">
        <v>1.067211784258064</v>
      </c>
      <c r="BI257" s="31">
        <v>0</v>
      </c>
      <c r="BJ257" s="31">
        <v>62.57494192403224</v>
      </c>
      <c r="BK257" s="32">
        <f t="shared" si="10"/>
        <v>926.0710411556181</v>
      </c>
    </row>
    <row r="258" spans="1:63" ht="15.75" thickBot="1">
      <c r="A258" s="36"/>
      <c r="B258" s="37" t="s">
        <v>22</v>
      </c>
      <c r="C258" s="38">
        <f>SUM(C239:C257)</f>
        <v>0</v>
      </c>
      <c r="D258" s="38">
        <f aca="true" t="shared" si="11" ref="D258:BK258">SUM(D239:D257)</f>
        <v>0</v>
      </c>
      <c r="E258" s="38">
        <f t="shared" si="11"/>
        <v>0</v>
      </c>
      <c r="F258" s="38">
        <f t="shared" si="11"/>
        <v>0</v>
      </c>
      <c r="G258" s="38">
        <f t="shared" si="11"/>
        <v>0</v>
      </c>
      <c r="H258" s="38">
        <f t="shared" si="11"/>
        <v>582.1884558673548</v>
      </c>
      <c r="I258" s="38">
        <f t="shared" si="11"/>
        <v>1031.4265833015809</v>
      </c>
      <c r="J258" s="38">
        <f t="shared" si="11"/>
        <v>0.18153236883870968</v>
      </c>
      <c r="K258" s="38">
        <f t="shared" si="11"/>
        <v>0.281529268</v>
      </c>
      <c r="L258" s="38">
        <f t="shared" si="11"/>
        <v>602.8250098925483</v>
      </c>
      <c r="M258" s="38">
        <f t="shared" si="11"/>
        <v>0</v>
      </c>
      <c r="N258" s="38">
        <f t="shared" si="11"/>
        <v>0</v>
      </c>
      <c r="O258" s="38">
        <f t="shared" si="11"/>
        <v>0</v>
      </c>
      <c r="P258" s="38">
        <f t="shared" si="11"/>
        <v>0</v>
      </c>
      <c r="Q258" s="38">
        <f t="shared" si="11"/>
        <v>0</v>
      </c>
      <c r="R258" s="38">
        <f t="shared" si="11"/>
        <v>408.2394820808064</v>
      </c>
      <c r="S258" s="38">
        <f t="shared" si="11"/>
        <v>216.2883071127742</v>
      </c>
      <c r="T258" s="38">
        <f t="shared" si="11"/>
        <v>4.876867765580646</v>
      </c>
      <c r="U258" s="38">
        <f t="shared" si="11"/>
        <v>0</v>
      </c>
      <c r="V258" s="38">
        <f t="shared" si="11"/>
        <v>105.5869015252258</v>
      </c>
      <c r="W258" s="38">
        <f t="shared" si="11"/>
        <v>0</v>
      </c>
      <c r="X258" s="38">
        <f t="shared" si="11"/>
        <v>0.007115351870967742</v>
      </c>
      <c r="Y258" s="38">
        <f t="shared" si="11"/>
        <v>0</v>
      </c>
      <c r="Z258" s="38">
        <f t="shared" si="11"/>
        <v>0</v>
      </c>
      <c r="AA258" s="38">
        <f t="shared" si="11"/>
        <v>0</v>
      </c>
      <c r="AB258" s="38">
        <f t="shared" si="11"/>
        <v>97.07000673845162</v>
      </c>
      <c r="AC258" s="38">
        <f t="shared" si="11"/>
        <v>4.011606229483872</v>
      </c>
      <c r="AD258" s="38">
        <f t="shared" si="11"/>
        <v>0</v>
      </c>
      <c r="AE258" s="38">
        <f t="shared" si="11"/>
        <v>0</v>
      </c>
      <c r="AF258" s="38">
        <f t="shared" si="11"/>
        <v>43.16954179464516</v>
      </c>
      <c r="AG258" s="38">
        <f t="shared" si="11"/>
        <v>0</v>
      </c>
      <c r="AH258" s="38">
        <f t="shared" si="11"/>
        <v>0</v>
      </c>
      <c r="AI258" s="38">
        <f t="shared" si="11"/>
        <v>0</v>
      </c>
      <c r="AJ258" s="38">
        <f t="shared" si="11"/>
        <v>0</v>
      </c>
      <c r="AK258" s="38">
        <f t="shared" si="11"/>
        <v>0</v>
      </c>
      <c r="AL258" s="38">
        <f t="shared" si="11"/>
        <v>67.67636778896774</v>
      </c>
      <c r="AM258" s="38">
        <f t="shared" si="11"/>
        <v>0.3282642849354839</v>
      </c>
      <c r="AN258" s="38">
        <f t="shared" si="11"/>
        <v>0</v>
      </c>
      <c r="AO258" s="38">
        <f t="shared" si="11"/>
        <v>0</v>
      </c>
      <c r="AP258" s="38">
        <f t="shared" si="11"/>
        <v>2.5019888587741934</v>
      </c>
      <c r="AQ258" s="38">
        <f t="shared" si="11"/>
        <v>0</v>
      </c>
      <c r="AR258" s="38">
        <f t="shared" si="11"/>
        <v>2.7400079319999997</v>
      </c>
      <c r="AS258" s="38">
        <f t="shared" si="11"/>
        <v>0.2191400952903226</v>
      </c>
      <c r="AT258" s="38">
        <f t="shared" si="11"/>
        <v>0</v>
      </c>
      <c r="AU258" s="38">
        <f t="shared" si="11"/>
        <v>0</v>
      </c>
      <c r="AV258" s="38">
        <f t="shared" si="11"/>
        <v>10693.029636516005</v>
      </c>
      <c r="AW258" s="38">
        <f t="shared" si="11"/>
        <v>1327.9794609732903</v>
      </c>
      <c r="AX258" s="38">
        <f t="shared" si="11"/>
        <v>5.873649549645162</v>
      </c>
      <c r="AY258" s="38">
        <f t="shared" si="11"/>
        <v>0</v>
      </c>
      <c r="AZ258" s="38">
        <f t="shared" si="11"/>
        <v>3496.299727113355</v>
      </c>
      <c r="BA258" s="38">
        <f t="shared" si="11"/>
        <v>0</v>
      </c>
      <c r="BB258" s="38">
        <f t="shared" si="11"/>
        <v>0</v>
      </c>
      <c r="BC258" s="38">
        <f t="shared" si="11"/>
        <v>0</v>
      </c>
      <c r="BD258" s="38">
        <f t="shared" si="11"/>
        <v>0</v>
      </c>
      <c r="BE258" s="38">
        <f t="shared" si="11"/>
        <v>0</v>
      </c>
      <c r="BF258" s="38">
        <f t="shared" si="11"/>
        <v>13001.663989713365</v>
      </c>
      <c r="BG258" s="38">
        <f t="shared" si="11"/>
        <v>776.3563718767417</v>
      </c>
      <c r="BH258" s="38">
        <f t="shared" si="11"/>
        <v>42.45105170151613</v>
      </c>
      <c r="BI258" s="38">
        <f t="shared" si="11"/>
        <v>0</v>
      </c>
      <c r="BJ258" s="38">
        <f t="shared" si="11"/>
        <v>1617.4629790285808</v>
      </c>
      <c r="BK258" s="38">
        <f t="shared" si="11"/>
        <v>34130.73557472963</v>
      </c>
    </row>
    <row r="259" spans="1:63" ht="15.75" thickBot="1">
      <c r="A259" s="36"/>
      <c r="B259" s="64" t="s">
        <v>264</v>
      </c>
      <c r="C259" s="38">
        <f aca="true" t="shared" si="12" ref="C259:BK259">C258+C237</f>
        <v>0</v>
      </c>
      <c r="D259" s="38">
        <f t="shared" si="12"/>
        <v>0</v>
      </c>
      <c r="E259" s="38">
        <f t="shared" si="12"/>
        <v>0</v>
      </c>
      <c r="F259" s="38">
        <f t="shared" si="12"/>
        <v>0</v>
      </c>
      <c r="G259" s="38">
        <f t="shared" si="12"/>
        <v>0</v>
      </c>
      <c r="H259" s="38">
        <f t="shared" si="12"/>
        <v>606.5697456896452</v>
      </c>
      <c r="I259" s="38">
        <f t="shared" si="12"/>
        <v>1033.2604611831293</v>
      </c>
      <c r="J259" s="38">
        <f t="shared" si="12"/>
        <v>0.18153236883870968</v>
      </c>
      <c r="K259" s="38">
        <f t="shared" si="12"/>
        <v>0.281529268</v>
      </c>
      <c r="L259" s="38">
        <f t="shared" si="12"/>
        <v>612.4383422380645</v>
      </c>
      <c r="M259" s="38">
        <f t="shared" si="12"/>
        <v>0</v>
      </c>
      <c r="N259" s="38">
        <f t="shared" si="12"/>
        <v>0</v>
      </c>
      <c r="O259" s="38">
        <f t="shared" si="12"/>
        <v>0</v>
      </c>
      <c r="P259" s="38">
        <f t="shared" si="12"/>
        <v>0</v>
      </c>
      <c r="Q259" s="38">
        <f t="shared" si="12"/>
        <v>0</v>
      </c>
      <c r="R259" s="38">
        <f t="shared" si="12"/>
        <v>436.8514902086774</v>
      </c>
      <c r="S259" s="38">
        <f t="shared" si="12"/>
        <v>216.3088331708387</v>
      </c>
      <c r="T259" s="38">
        <f t="shared" si="12"/>
        <v>4.876867765580646</v>
      </c>
      <c r="U259" s="38">
        <f t="shared" si="12"/>
        <v>0</v>
      </c>
      <c r="V259" s="38">
        <f t="shared" si="12"/>
        <v>107.57503612377418</v>
      </c>
      <c r="W259" s="38">
        <f t="shared" si="12"/>
        <v>0</v>
      </c>
      <c r="X259" s="38">
        <f t="shared" si="12"/>
        <v>0.007115351870967742</v>
      </c>
      <c r="Y259" s="38">
        <f t="shared" si="12"/>
        <v>0</v>
      </c>
      <c r="Z259" s="38">
        <f t="shared" si="12"/>
        <v>0</v>
      </c>
      <c r="AA259" s="38">
        <f t="shared" si="12"/>
        <v>0</v>
      </c>
      <c r="AB259" s="38">
        <f t="shared" si="12"/>
        <v>100.91007616664517</v>
      </c>
      <c r="AC259" s="38">
        <f t="shared" si="12"/>
        <v>4.011835659612904</v>
      </c>
      <c r="AD259" s="38">
        <f t="shared" si="12"/>
        <v>0</v>
      </c>
      <c r="AE259" s="38">
        <f t="shared" si="12"/>
        <v>0</v>
      </c>
      <c r="AF259" s="38">
        <f t="shared" si="12"/>
        <v>43.67540845170968</v>
      </c>
      <c r="AG259" s="38">
        <f t="shared" si="12"/>
        <v>0</v>
      </c>
      <c r="AH259" s="38">
        <f t="shared" si="12"/>
        <v>0</v>
      </c>
      <c r="AI259" s="38">
        <f t="shared" si="12"/>
        <v>0</v>
      </c>
      <c r="AJ259" s="38">
        <f t="shared" si="12"/>
        <v>0</v>
      </c>
      <c r="AK259" s="38">
        <f t="shared" si="12"/>
        <v>0</v>
      </c>
      <c r="AL259" s="38">
        <f t="shared" si="12"/>
        <v>70.495087993</v>
      </c>
      <c r="AM259" s="38">
        <f t="shared" si="12"/>
        <v>0.33989164493548385</v>
      </c>
      <c r="AN259" s="38">
        <f t="shared" si="12"/>
        <v>0</v>
      </c>
      <c r="AO259" s="38">
        <f t="shared" si="12"/>
        <v>0</v>
      </c>
      <c r="AP259" s="38">
        <f t="shared" si="12"/>
        <v>2.529374853032258</v>
      </c>
      <c r="AQ259" s="38">
        <f t="shared" si="12"/>
        <v>0</v>
      </c>
      <c r="AR259" s="38">
        <f t="shared" si="12"/>
        <v>2.7401107779354836</v>
      </c>
      <c r="AS259" s="38">
        <f t="shared" si="12"/>
        <v>0.2191400952903226</v>
      </c>
      <c r="AT259" s="38">
        <f t="shared" si="12"/>
        <v>0</v>
      </c>
      <c r="AU259" s="38">
        <f t="shared" si="12"/>
        <v>0</v>
      </c>
      <c r="AV259" s="38">
        <f t="shared" si="12"/>
        <v>12194.857314977</v>
      </c>
      <c r="AW259" s="38">
        <f t="shared" si="12"/>
        <v>1356.270056012871</v>
      </c>
      <c r="AX259" s="38">
        <f t="shared" si="12"/>
        <v>5.960899712258065</v>
      </c>
      <c r="AY259" s="38">
        <f t="shared" si="12"/>
        <v>0</v>
      </c>
      <c r="AZ259" s="38">
        <f t="shared" si="12"/>
        <v>3588.2649726414193</v>
      </c>
      <c r="BA259" s="38">
        <f t="shared" si="12"/>
        <v>0</v>
      </c>
      <c r="BB259" s="38">
        <f t="shared" si="12"/>
        <v>0</v>
      </c>
      <c r="BC259" s="38">
        <f t="shared" si="12"/>
        <v>0</v>
      </c>
      <c r="BD259" s="38">
        <f t="shared" si="12"/>
        <v>0</v>
      </c>
      <c r="BE259" s="38">
        <f t="shared" si="12"/>
        <v>0</v>
      </c>
      <c r="BF259" s="38">
        <f t="shared" si="12"/>
        <v>14695.52742615946</v>
      </c>
      <c r="BG259" s="38">
        <f t="shared" si="12"/>
        <v>838.725595133032</v>
      </c>
      <c r="BH259" s="38">
        <f t="shared" si="12"/>
        <v>46.91447708267742</v>
      </c>
      <c r="BI259" s="38">
        <f t="shared" si="12"/>
        <v>0</v>
      </c>
      <c r="BJ259" s="38">
        <f t="shared" si="12"/>
        <v>1697.736507889968</v>
      </c>
      <c r="BK259" s="43">
        <f t="shared" si="12"/>
        <v>37667.52912861927</v>
      </c>
    </row>
    <row r="260" spans="1:63" ht="15">
      <c r="A260" s="59"/>
      <c r="B260" s="60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2"/>
    </row>
    <row r="261" spans="1:63" ht="15">
      <c r="A261" s="25" t="s">
        <v>265</v>
      </c>
      <c r="B261" s="61" t="s">
        <v>266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3"/>
    </row>
    <row r="262" spans="1:63" ht="15">
      <c r="A262" s="25" t="s">
        <v>13</v>
      </c>
      <c r="B262" s="65" t="s">
        <v>267</v>
      </c>
      <c r="C262" s="66">
        <v>0</v>
      </c>
      <c r="D262" s="66">
        <v>0</v>
      </c>
      <c r="E262" s="66">
        <v>0</v>
      </c>
      <c r="F262" s="66">
        <v>0</v>
      </c>
      <c r="G262" s="66">
        <v>0</v>
      </c>
      <c r="H262" s="66">
        <v>25.424817695387095</v>
      </c>
      <c r="I262" s="66">
        <v>13.897283465741936</v>
      </c>
      <c r="J262" s="66">
        <v>0</v>
      </c>
      <c r="K262" s="66">
        <v>0</v>
      </c>
      <c r="L262" s="66">
        <v>7.471050805612905</v>
      </c>
      <c r="M262" s="66">
        <v>0</v>
      </c>
      <c r="N262" s="66">
        <v>0</v>
      </c>
      <c r="O262" s="66">
        <v>0</v>
      </c>
      <c r="P262" s="66">
        <v>0</v>
      </c>
      <c r="Q262" s="66">
        <v>0</v>
      </c>
      <c r="R262" s="66">
        <v>25.77480018441935</v>
      </c>
      <c r="S262" s="66">
        <v>16.961290868967737</v>
      </c>
      <c r="T262" s="66">
        <v>0</v>
      </c>
      <c r="U262" s="66">
        <v>0</v>
      </c>
      <c r="V262" s="66">
        <v>8.191384865967741</v>
      </c>
      <c r="W262" s="66">
        <v>0</v>
      </c>
      <c r="X262" s="66">
        <v>0</v>
      </c>
      <c r="Y262" s="66">
        <v>0</v>
      </c>
      <c r="Z262" s="66">
        <v>0</v>
      </c>
      <c r="AA262" s="66">
        <v>0</v>
      </c>
      <c r="AB262" s="66">
        <v>1.741394401516129</v>
      </c>
      <c r="AC262" s="66">
        <v>0.07058886564516129</v>
      </c>
      <c r="AD262" s="66">
        <v>0</v>
      </c>
      <c r="AE262" s="66">
        <v>0</v>
      </c>
      <c r="AF262" s="66">
        <v>2.378036557096774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1.0109573375161285</v>
      </c>
      <c r="AM262" s="66">
        <v>0.06170212387096775</v>
      </c>
      <c r="AN262" s="66">
        <v>0</v>
      </c>
      <c r="AO262" s="66">
        <v>0</v>
      </c>
      <c r="AP262" s="66">
        <v>0.1295596686451613</v>
      </c>
      <c r="AQ262" s="66">
        <v>0</v>
      </c>
      <c r="AR262" s="66">
        <v>0</v>
      </c>
      <c r="AS262" s="66">
        <v>0.008851453806451613</v>
      </c>
      <c r="AT262" s="66">
        <v>0</v>
      </c>
      <c r="AU262" s="66">
        <v>0</v>
      </c>
      <c r="AV262" s="66">
        <v>885.5167957748698</v>
      </c>
      <c r="AW262" s="66">
        <v>128.65224445822582</v>
      </c>
      <c r="AX262" s="66">
        <v>0.0955720213548387</v>
      </c>
      <c r="AY262" s="66">
        <v>0</v>
      </c>
      <c r="AZ262" s="66">
        <v>189.18052671916112</v>
      </c>
      <c r="BA262" s="66">
        <v>0</v>
      </c>
      <c r="BB262" s="66">
        <v>0</v>
      </c>
      <c r="BC262" s="66">
        <v>0</v>
      </c>
      <c r="BD262" s="66">
        <v>0</v>
      </c>
      <c r="BE262" s="66">
        <v>0</v>
      </c>
      <c r="BF262" s="66">
        <v>1310.0444731670364</v>
      </c>
      <c r="BG262" s="66">
        <v>107.33643285116123</v>
      </c>
      <c r="BH262" s="66">
        <v>31.72679315606452</v>
      </c>
      <c r="BI262" s="66">
        <v>0</v>
      </c>
      <c r="BJ262" s="66">
        <v>214.48051079587057</v>
      </c>
      <c r="BK262" s="35">
        <f>SUM(C262:BJ262)</f>
        <v>2970.155067237938</v>
      </c>
    </row>
    <row r="263" spans="1:63" ht="15.75" thickBot="1">
      <c r="A263" s="33"/>
      <c r="B263" s="67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5"/>
    </row>
    <row r="264" spans="1:63" ht="15.75" thickBot="1">
      <c r="A264" s="36"/>
      <c r="B264" s="64" t="s">
        <v>268</v>
      </c>
      <c r="C264" s="38">
        <f>SUM(C262:C263)</f>
        <v>0</v>
      </c>
      <c r="D264" s="38">
        <f aca="true" t="shared" si="13" ref="D264:BK264">SUM(D262:D263)</f>
        <v>0</v>
      </c>
      <c r="E264" s="38">
        <f t="shared" si="13"/>
        <v>0</v>
      </c>
      <c r="F264" s="38">
        <f t="shared" si="13"/>
        <v>0</v>
      </c>
      <c r="G264" s="38">
        <f t="shared" si="13"/>
        <v>0</v>
      </c>
      <c r="H264" s="38">
        <f t="shared" si="13"/>
        <v>25.424817695387095</v>
      </c>
      <c r="I264" s="38">
        <f t="shared" si="13"/>
        <v>13.897283465741936</v>
      </c>
      <c r="J264" s="38">
        <f t="shared" si="13"/>
        <v>0</v>
      </c>
      <c r="K264" s="38">
        <f t="shared" si="13"/>
        <v>0</v>
      </c>
      <c r="L264" s="38">
        <f t="shared" si="13"/>
        <v>7.471050805612905</v>
      </c>
      <c r="M264" s="38">
        <f t="shared" si="13"/>
        <v>0</v>
      </c>
      <c r="N264" s="38">
        <f t="shared" si="13"/>
        <v>0</v>
      </c>
      <c r="O264" s="38">
        <f t="shared" si="13"/>
        <v>0</v>
      </c>
      <c r="P264" s="38">
        <f t="shared" si="13"/>
        <v>0</v>
      </c>
      <c r="Q264" s="38">
        <f t="shared" si="13"/>
        <v>0</v>
      </c>
      <c r="R264" s="38">
        <f t="shared" si="13"/>
        <v>25.77480018441935</v>
      </c>
      <c r="S264" s="38">
        <f t="shared" si="13"/>
        <v>16.961290868967737</v>
      </c>
      <c r="T264" s="38">
        <f t="shared" si="13"/>
        <v>0</v>
      </c>
      <c r="U264" s="38">
        <f t="shared" si="13"/>
        <v>0</v>
      </c>
      <c r="V264" s="38">
        <f t="shared" si="13"/>
        <v>8.191384865967741</v>
      </c>
      <c r="W264" s="38">
        <f t="shared" si="13"/>
        <v>0</v>
      </c>
      <c r="X264" s="38">
        <f t="shared" si="13"/>
        <v>0</v>
      </c>
      <c r="Y264" s="38">
        <f t="shared" si="13"/>
        <v>0</v>
      </c>
      <c r="Z264" s="38">
        <f t="shared" si="13"/>
        <v>0</v>
      </c>
      <c r="AA264" s="38">
        <f t="shared" si="13"/>
        <v>0</v>
      </c>
      <c r="AB264" s="38">
        <f t="shared" si="13"/>
        <v>1.741394401516129</v>
      </c>
      <c r="AC264" s="38">
        <f t="shared" si="13"/>
        <v>0.07058886564516129</v>
      </c>
      <c r="AD264" s="38">
        <f t="shared" si="13"/>
        <v>0</v>
      </c>
      <c r="AE264" s="38">
        <f t="shared" si="13"/>
        <v>0</v>
      </c>
      <c r="AF264" s="38">
        <f t="shared" si="13"/>
        <v>2.378036557096774</v>
      </c>
      <c r="AG264" s="38">
        <f t="shared" si="13"/>
        <v>0</v>
      </c>
      <c r="AH264" s="38">
        <f t="shared" si="13"/>
        <v>0</v>
      </c>
      <c r="AI264" s="38">
        <f t="shared" si="13"/>
        <v>0</v>
      </c>
      <c r="AJ264" s="38">
        <f t="shared" si="13"/>
        <v>0</v>
      </c>
      <c r="AK264" s="38">
        <f t="shared" si="13"/>
        <v>0</v>
      </c>
      <c r="AL264" s="38">
        <f t="shared" si="13"/>
        <v>1.0109573375161285</v>
      </c>
      <c r="AM264" s="38">
        <f t="shared" si="13"/>
        <v>0.06170212387096775</v>
      </c>
      <c r="AN264" s="38">
        <f t="shared" si="13"/>
        <v>0</v>
      </c>
      <c r="AO264" s="38">
        <f t="shared" si="13"/>
        <v>0</v>
      </c>
      <c r="AP264" s="38">
        <f t="shared" si="13"/>
        <v>0.1295596686451613</v>
      </c>
      <c r="AQ264" s="38">
        <f t="shared" si="13"/>
        <v>0</v>
      </c>
      <c r="AR264" s="38">
        <f t="shared" si="13"/>
        <v>0</v>
      </c>
      <c r="AS264" s="38">
        <f t="shared" si="13"/>
        <v>0.008851453806451613</v>
      </c>
      <c r="AT264" s="38">
        <f t="shared" si="13"/>
        <v>0</v>
      </c>
      <c r="AU264" s="38">
        <f t="shared" si="13"/>
        <v>0</v>
      </c>
      <c r="AV264" s="38">
        <f t="shared" si="13"/>
        <v>885.5167957748698</v>
      </c>
      <c r="AW264" s="38">
        <f t="shared" si="13"/>
        <v>128.65224445822582</v>
      </c>
      <c r="AX264" s="38">
        <f t="shared" si="13"/>
        <v>0.0955720213548387</v>
      </c>
      <c r="AY264" s="38">
        <f t="shared" si="13"/>
        <v>0</v>
      </c>
      <c r="AZ264" s="38">
        <f t="shared" si="13"/>
        <v>189.18052671916112</v>
      </c>
      <c r="BA264" s="38">
        <f t="shared" si="13"/>
        <v>0</v>
      </c>
      <c r="BB264" s="38">
        <f t="shared" si="13"/>
        <v>0</v>
      </c>
      <c r="BC264" s="38">
        <f t="shared" si="13"/>
        <v>0</v>
      </c>
      <c r="BD264" s="38">
        <f t="shared" si="13"/>
        <v>0</v>
      </c>
      <c r="BE264" s="38">
        <f t="shared" si="13"/>
        <v>0</v>
      </c>
      <c r="BF264" s="38">
        <f t="shared" si="13"/>
        <v>1310.0444731670364</v>
      </c>
      <c r="BG264" s="38">
        <f t="shared" si="13"/>
        <v>107.33643285116123</v>
      </c>
      <c r="BH264" s="38">
        <f t="shared" si="13"/>
        <v>31.72679315606452</v>
      </c>
      <c r="BI264" s="38">
        <f t="shared" si="13"/>
        <v>0</v>
      </c>
      <c r="BJ264" s="38">
        <f t="shared" si="13"/>
        <v>214.48051079587057</v>
      </c>
      <c r="BK264" s="38">
        <f t="shared" si="13"/>
        <v>2970.155067237938</v>
      </c>
    </row>
    <row r="265" spans="1:63" ht="15">
      <c r="A265" s="59"/>
      <c r="B265" s="6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2"/>
    </row>
    <row r="266" spans="1:63" ht="15">
      <c r="A266" s="25" t="s">
        <v>269</v>
      </c>
      <c r="B266" s="61" t="s">
        <v>270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2"/>
    </row>
    <row r="267" spans="1:63" ht="15">
      <c r="A267" s="25" t="s">
        <v>13</v>
      </c>
      <c r="B267" s="26" t="s">
        <v>271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2"/>
    </row>
    <row r="268" spans="1:63" ht="15.75" thickBot="1">
      <c r="A268" s="33"/>
      <c r="B268" s="30" t="s">
        <v>272</v>
      </c>
      <c r="C268" s="34">
        <v>0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0.0005</v>
      </c>
      <c r="AS268" s="34">
        <v>0</v>
      </c>
      <c r="AT268" s="34">
        <v>0</v>
      </c>
      <c r="AU268" s="34">
        <v>0</v>
      </c>
      <c r="AV268" s="34">
        <v>140.758593715569</v>
      </c>
      <c r="AW268" s="34">
        <v>108.50638431099996</v>
      </c>
      <c r="AX268" s="34">
        <v>0</v>
      </c>
      <c r="AY268" s="34">
        <v>2.1031</v>
      </c>
      <c r="AZ268" s="34">
        <v>55.6067333927916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13.1292439898854</v>
      </c>
      <c r="BG268" s="34">
        <v>0</v>
      </c>
      <c r="BH268" s="34">
        <v>0</v>
      </c>
      <c r="BI268" s="34">
        <v>0</v>
      </c>
      <c r="BJ268" s="34">
        <v>53.022307937754</v>
      </c>
      <c r="BK268" s="35">
        <f>SUM(C268:BJ268)</f>
        <v>373.126863347</v>
      </c>
    </row>
    <row r="269" spans="1:63" ht="15.75" thickBot="1">
      <c r="A269" s="36"/>
      <c r="B269" s="37" t="s">
        <v>17</v>
      </c>
      <c r="C269" s="38">
        <f>SUM(C268)</f>
        <v>0</v>
      </c>
      <c r="D269" s="38">
        <f aca="true" t="shared" si="14" ref="D269:BK269">SUM(D268)</f>
        <v>0</v>
      </c>
      <c r="E269" s="38">
        <f t="shared" si="14"/>
        <v>0</v>
      </c>
      <c r="F269" s="38">
        <f t="shared" si="14"/>
        <v>0</v>
      </c>
      <c r="G269" s="38">
        <f t="shared" si="14"/>
        <v>0</v>
      </c>
      <c r="H269" s="38">
        <f t="shared" si="14"/>
        <v>0</v>
      </c>
      <c r="I269" s="38">
        <f t="shared" si="14"/>
        <v>0</v>
      </c>
      <c r="J269" s="38">
        <f t="shared" si="14"/>
        <v>0</v>
      </c>
      <c r="K269" s="38">
        <f t="shared" si="14"/>
        <v>0</v>
      </c>
      <c r="L269" s="38">
        <f t="shared" si="14"/>
        <v>0</v>
      </c>
      <c r="M269" s="38">
        <f t="shared" si="14"/>
        <v>0</v>
      </c>
      <c r="N269" s="38">
        <f t="shared" si="14"/>
        <v>0</v>
      </c>
      <c r="O269" s="38">
        <f t="shared" si="14"/>
        <v>0</v>
      </c>
      <c r="P269" s="38">
        <f t="shared" si="14"/>
        <v>0</v>
      </c>
      <c r="Q269" s="38">
        <f t="shared" si="14"/>
        <v>0</v>
      </c>
      <c r="R269" s="38">
        <f t="shared" si="14"/>
        <v>0</v>
      </c>
      <c r="S269" s="38">
        <f t="shared" si="14"/>
        <v>0</v>
      </c>
      <c r="T269" s="38">
        <f t="shared" si="14"/>
        <v>0</v>
      </c>
      <c r="U269" s="38">
        <f t="shared" si="14"/>
        <v>0</v>
      </c>
      <c r="V269" s="38">
        <f t="shared" si="14"/>
        <v>0</v>
      </c>
      <c r="W269" s="38">
        <f t="shared" si="14"/>
        <v>0</v>
      </c>
      <c r="X269" s="38">
        <f t="shared" si="14"/>
        <v>0</v>
      </c>
      <c r="Y269" s="38">
        <f t="shared" si="14"/>
        <v>0</v>
      </c>
      <c r="Z269" s="38">
        <f t="shared" si="14"/>
        <v>0</v>
      </c>
      <c r="AA269" s="38">
        <f t="shared" si="14"/>
        <v>0</v>
      </c>
      <c r="AB269" s="38">
        <f t="shared" si="14"/>
        <v>0</v>
      </c>
      <c r="AC269" s="38">
        <f t="shared" si="14"/>
        <v>0</v>
      </c>
      <c r="AD269" s="38">
        <f t="shared" si="14"/>
        <v>0</v>
      </c>
      <c r="AE269" s="38">
        <f t="shared" si="14"/>
        <v>0</v>
      </c>
      <c r="AF269" s="38">
        <f t="shared" si="14"/>
        <v>0</v>
      </c>
      <c r="AG269" s="38">
        <f t="shared" si="14"/>
        <v>0</v>
      </c>
      <c r="AH269" s="38">
        <f t="shared" si="14"/>
        <v>0</v>
      </c>
      <c r="AI269" s="38">
        <f t="shared" si="14"/>
        <v>0</v>
      </c>
      <c r="AJ269" s="38">
        <f t="shared" si="14"/>
        <v>0</v>
      </c>
      <c r="AK269" s="38">
        <f t="shared" si="14"/>
        <v>0</v>
      </c>
      <c r="AL269" s="38">
        <f t="shared" si="14"/>
        <v>0</v>
      </c>
      <c r="AM269" s="38">
        <f t="shared" si="14"/>
        <v>0</v>
      </c>
      <c r="AN269" s="38">
        <f t="shared" si="14"/>
        <v>0</v>
      </c>
      <c r="AO269" s="38">
        <f t="shared" si="14"/>
        <v>0</v>
      </c>
      <c r="AP269" s="38">
        <f t="shared" si="14"/>
        <v>0</v>
      </c>
      <c r="AQ269" s="38">
        <f t="shared" si="14"/>
        <v>0</v>
      </c>
      <c r="AR269" s="38">
        <f t="shared" si="14"/>
        <v>0.0005</v>
      </c>
      <c r="AS269" s="38">
        <f t="shared" si="14"/>
        <v>0</v>
      </c>
      <c r="AT269" s="38">
        <f t="shared" si="14"/>
        <v>0</v>
      </c>
      <c r="AU269" s="38">
        <f t="shared" si="14"/>
        <v>0</v>
      </c>
      <c r="AV269" s="38">
        <f t="shared" si="14"/>
        <v>140.758593715569</v>
      </c>
      <c r="AW269" s="38">
        <f t="shared" si="14"/>
        <v>108.50638431099996</v>
      </c>
      <c r="AX269" s="38">
        <f t="shared" si="14"/>
        <v>0</v>
      </c>
      <c r="AY269" s="38">
        <f t="shared" si="14"/>
        <v>2.1031</v>
      </c>
      <c r="AZ269" s="38">
        <f t="shared" si="14"/>
        <v>55.6067333927916</v>
      </c>
      <c r="BA269" s="38">
        <f t="shared" si="14"/>
        <v>0</v>
      </c>
      <c r="BB269" s="38">
        <f t="shared" si="14"/>
        <v>0</v>
      </c>
      <c r="BC269" s="38">
        <f t="shared" si="14"/>
        <v>0</v>
      </c>
      <c r="BD269" s="38">
        <f t="shared" si="14"/>
        <v>0</v>
      </c>
      <c r="BE269" s="38">
        <f t="shared" si="14"/>
        <v>0</v>
      </c>
      <c r="BF269" s="38">
        <f t="shared" si="14"/>
        <v>13.1292439898854</v>
      </c>
      <c r="BG269" s="38">
        <f t="shared" si="14"/>
        <v>0</v>
      </c>
      <c r="BH269" s="38">
        <f t="shared" si="14"/>
        <v>0</v>
      </c>
      <c r="BI269" s="38">
        <f t="shared" si="14"/>
        <v>0</v>
      </c>
      <c r="BJ269" s="38">
        <f t="shared" si="14"/>
        <v>53.022307937754</v>
      </c>
      <c r="BK269" s="43">
        <f t="shared" si="14"/>
        <v>373.126863347</v>
      </c>
    </row>
    <row r="270" spans="1:63" ht="15">
      <c r="A270" s="59"/>
      <c r="B270" s="68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69"/>
    </row>
    <row r="271" spans="1:63" ht="15">
      <c r="A271" s="25" t="s">
        <v>18</v>
      </c>
      <c r="B271" s="26" t="s">
        <v>273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2"/>
    </row>
    <row r="272" spans="1:63" ht="15">
      <c r="A272" s="70"/>
      <c r="B272" s="30" t="s">
        <v>274</v>
      </c>
      <c r="C272" s="34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0</v>
      </c>
      <c r="Z272" s="34">
        <v>0</v>
      </c>
      <c r="AA272" s="34">
        <v>0</v>
      </c>
      <c r="AB272" s="34">
        <v>0.066270559</v>
      </c>
      <c r="AC272" s="34">
        <v>0</v>
      </c>
      <c r="AD272" s="34">
        <v>0</v>
      </c>
      <c r="AE272" s="34">
        <v>0</v>
      </c>
      <c r="AF272" s="34">
        <v>0.537202105</v>
      </c>
      <c r="AG272" s="34">
        <v>0</v>
      </c>
      <c r="AH272" s="34">
        <v>0</v>
      </c>
      <c r="AI272" s="34">
        <v>0</v>
      </c>
      <c r="AJ272" s="34">
        <v>0</v>
      </c>
      <c r="AK272" s="34">
        <v>0</v>
      </c>
      <c r="AL272" s="34">
        <v>0.138070648</v>
      </c>
      <c r="AM272" s="34">
        <v>0</v>
      </c>
      <c r="AN272" s="34">
        <v>0</v>
      </c>
      <c r="AO272" s="34">
        <v>0</v>
      </c>
      <c r="AP272" s="34">
        <v>0</v>
      </c>
      <c r="AQ272" s="34">
        <v>0</v>
      </c>
      <c r="AR272" s="34">
        <v>0</v>
      </c>
      <c r="AS272" s="34">
        <v>0</v>
      </c>
      <c r="AT272" s="34">
        <v>0</v>
      </c>
      <c r="AU272" s="34">
        <v>0</v>
      </c>
      <c r="AV272" s="34">
        <v>2.96961118093548</v>
      </c>
      <c r="AW272" s="34">
        <v>3257.7593074601614</v>
      </c>
      <c r="AX272" s="34">
        <v>0</v>
      </c>
      <c r="AY272" s="34">
        <v>0</v>
      </c>
      <c r="AZ272" s="34">
        <v>0.899979947129032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3.99160521983871</v>
      </c>
      <c r="BG272" s="34">
        <v>3.9964020543871</v>
      </c>
      <c r="BH272" s="34">
        <v>0</v>
      </c>
      <c r="BI272" s="34">
        <v>0</v>
      </c>
      <c r="BJ272" s="34">
        <v>0.011755353548387098</v>
      </c>
      <c r="BK272" s="35">
        <f>SUM(C272:BJ272)</f>
        <v>3270.3702045279997</v>
      </c>
    </row>
    <row r="273" spans="1:63" ht="15.75" thickBot="1">
      <c r="A273" s="70"/>
      <c r="B273" s="30" t="s">
        <v>275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0</v>
      </c>
      <c r="Z273" s="34">
        <v>0</v>
      </c>
      <c r="AA273" s="34">
        <v>0</v>
      </c>
      <c r="AB273" s="34">
        <v>0.050225598</v>
      </c>
      <c r="AC273" s="34">
        <v>0</v>
      </c>
      <c r="AD273" s="34">
        <v>0</v>
      </c>
      <c r="AE273" s="34">
        <v>0</v>
      </c>
      <c r="AF273" s="34">
        <v>0.631492756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34">
        <v>0.03623940899999999</v>
      </c>
      <c r="AM273" s="34">
        <v>0</v>
      </c>
      <c r="AN273" s="34">
        <v>0</v>
      </c>
      <c r="AO273" s="34">
        <v>0</v>
      </c>
      <c r="AP273" s="34">
        <v>0</v>
      </c>
      <c r="AQ273" s="34">
        <v>0</v>
      </c>
      <c r="AR273" s="34">
        <v>0</v>
      </c>
      <c r="AS273" s="34">
        <v>0</v>
      </c>
      <c r="AT273" s="34">
        <v>0</v>
      </c>
      <c r="AU273" s="34">
        <v>0</v>
      </c>
      <c r="AV273" s="34">
        <v>1.89049514851613</v>
      </c>
      <c r="AW273" s="34">
        <v>1039.832657427129</v>
      </c>
      <c r="AX273" s="34">
        <v>0</v>
      </c>
      <c r="AY273" s="34">
        <v>0</v>
      </c>
      <c r="AZ273" s="34">
        <v>0.397467571129032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2.79256791032258</v>
      </c>
      <c r="BG273" s="34">
        <v>0.895549074290323</v>
      </c>
      <c r="BH273" s="34">
        <v>0</v>
      </c>
      <c r="BI273" s="34">
        <v>0</v>
      </c>
      <c r="BJ273" s="34">
        <v>0.0021094156129032255</v>
      </c>
      <c r="BK273" s="35">
        <f>SUM(C273:BJ273)</f>
        <v>1046.5288043100002</v>
      </c>
    </row>
    <row r="274" spans="1:63" ht="15.75" thickBot="1">
      <c r="A274" s="48"/>
      <c r="B274" s="71" t="s">
        <v>22</v>
      </c>
      <c r="C274" s="72">
        <f>SUM(C272:C273)</f>
        <v>0</v>
      </c>
      <c r="D274" s="38">
        <f aca="true" t="shared" si="15" ref="D274:BK274">SUM(D272:D273)</f>
        <v>0</v>
      </c>
      <c r="E274" s="38">
        <f t="shared" si="15"/>
        <v>0</v>
      </c>
      <c r="F274" s="38">
        <f t="shared" si="15"/>
        <v>0</v>
      </c>
      <c r="G274" s="38">
        <f t="shared" si="15"/>
        <v>0</v>
      </c>
      <c r="H274" s="38">
        <f t="shared" si="15"/>
        <v>0</v>
      </c>
      <c r="I274" s="38">
        <f t="shared" si="15"/>
        <v>0</v>
      </c>
      <c r="J274" s="38">
        <f t="shared" si="15"/>
        <v>0</v>
      </c>
      <c r="K274" s="38">
        <f t="shared" si="15"/>
        <v>0</v>
      </c>
      <c r="L274" s="38">
        <f t="shared" si="15"/>
        <v>0</v>
      </c>
      <c r="M274" s="38">
        <f t="shared" si="15"/>
        <v>0</v>
      </c>
      <c r="N274" s="38">
        <f t="shared" si="15"/>
        <v>0</v>
      </c>
      <c r="O274" s="38">
        <f t="shared" si="15"/>
        <v>0</v>
      </c>
      <c r="P274" s="38">
        <f t="shared" si="15"/>
        <v>0</v>
      </c>
      <c r="Q274" s="38">
        <f t="shared" si="15"/>
        <v>0</v>
      </c>
      <c r="R274" s="38">
        <f t="shared" si="15"/>
        <v>0</v>
      </c>
      <c r="S274" s="38">
        <f t="shared" si="15"/>
        <v>0</v>
      </c>
      <c r="T274" s="38">
        <f t="shared" si="15"/>
        <v>0</v>
      </c>
      <c r="U274" s="38">
        <f t="shared" si="15"/>
        <v>0</v>
      </c>
      <c r="V274" s="38">
        <f t="shared" si="15"/>
        <v>0</v>
      </c>
      <c r="W274" s="38">
        <f t="shared" si="15"/>
        <v>0</v>
      </c>
      <c r="X274" s="38">
        <f t="shared" si="15"/>
        <v>0</v>
      </c>
      <c r="Y274" s="38">
        <f t="shared" si="15"/>
        <v>0</v>
      </c>
      <c r="Z274" s="38">
        <f t="shared" si="15"/>
        <v>0</v>
      </c>
      <c r="AA274" s="38">
        <f t="shared" si="15"/>
        <v>0</v>
      </c>
      <c r="AB274" s="38">
        <f t="shared" si="15"/>
        <v>0.11649615700000002</v>
      </c>
      <c r="AC274" s="38">
        <f t="shared" si="15"/>
        <v>0</v>
      </c>
      <c r="AD274" s="38">
        <f t="shared" si="15"/>
        <v>0</v>
      </c>
      <c r="AE274" s="38">
        <f t="shared" si="15"/>
        <v>0</v>
      </c>
      <c r="AF274" s="38">
        <f t="shared" si="15"/>
        <v>1.168694861</v>
      </c>
      <c r="AG274" s="38">
        <f t="shared" si="15"/>
        <v>0</v>
      </c>
      <c r="AH274" s="38">
        <f t="shared" si="15"/>
        <v>0</v>
      </c>
      <c r="AI274" s="38">
        <f t="shared" si="15"/>
        <v>0</v>
      </c>
      <c r="AJ274" s="38">
        <f t="shared" si="15"/>
        <v>0</v>
      </c>
      <c r="AK274" s="38">
        <f t="shared" si="15"/>
        <v>0</v>
      </c>
      <c r="AL274" s="38">
        <f t="shared" si="15"/>
        <v>0.174310057</v>
      </c>
      <c r="AM274" s="38">
        <f t="shared" si="15"/>
        <v>0</v>
      </c>
      <c r="AN274" s="38">
        <f t="shared" si="15"/>
        <v>0</v>
      </c>
      <c r="AO274" s="38">
        <f t="shared" si="15"/>
        <v>0</v>
      </c>
      <c r="AP274" s="38">
        <f t="shared" si="15"/>
        <v>0</v>
      </c>
      <c r="AQ274" s="38">
        <f t="shared" si="15"/>
        <v>0</v>
      </c>
      <c r="AR274" s="38">
        <f t="shared" si="15"/>
        <v>0</v>
      </c>
      <c r="AS274" s="38">
        <f t="shared" si="15"/>
        <v>0</v>
      </c>
      <c r="AT274" s="38">
        <f t="shared" si="15"/>
        <v>0</v>
      </c>
      <c r="AU274" s="38">
        <f t="shared" si="15"/>
        <v>0</v>
      </c>
      <c r="AV274" s="38">
        <f t="shared" si="15"/>
        <v>4.86010632945161</v>
      </c>
      <c r="AW274" s="38">
        <f t="shared" si="15"/>
        <v>4297.5919648872905</v>
      </c>
      <c r="AX274" s="38">
        <f t="shared" si="15"/>
        <v>0</v>
      </c>
      <c r="AY274" s="38">
        <f t="shared" si="15"/>
        <v>0</v>
      </c>
      <c r="AZ274" s="38">
        <f t="shared" si="15"/>
        <v>1.297447518258064</v>
      </c>
      <c r="BA274" s="38">
        <f t="shared" si="15"/>
        <v>0</v>
      </c>
      <c r="BB274" s="38">
        <f t="shared" si="15"/>
        <v>0</v>
      </c>
      <c r="BC274" s="38">
        <f t="shared" si="15"/>
        <v>0</v>
      </c>
      <c r="BD274" s="38">
        <f t="shared" si="15"/>
        <v>0</v>
      </c>
      <c r="BE274" s="38">
        <f t="shared" si="15"/>
        <v>0</v>
      </c>
      <c r="BF274" s="38">
        <f t="shared" si="15"/>
        <v>6.784173130161291</v>
      </c>
      <c r="BG274" s="38">
        <f t="shared" si="15"/>
        <v>4.891951128677423</v>
      </c>
      <c r="BH274" s="38">
        <f t="shared" si="15"/>
        <v>0</v>
      </c>
      <c r="BI274" s="38">
        <f t="shared" si="15"/>
        <v>0</v>
      </c>
      <c r="BJ274" s="38">
        <f t="shared" si="15"/>
        <v>0.013864769161290324</v>
      </c>
      <c r="BK274" s="73">
        <f t="shared" si="15"/>
        <v>4316.899008838</v>
      </c>
    </row>
    <row r="275" spans="1:63" ht="15.75" thickBot="1">
      <c r="A275" s="36"/>
      <c r="B275" s="64" t="s">
        <v>264</v>
      </c>
      <c r="C275" s="38">
        <f>C274+C269</f>
        <v>0</v>
      </c>
      <c r="D275" s="38">
        <f aca="true" t="shared" si="16" ref="D275:BK275">D274+D269</f>
        <v>0</v>
      </c>
      <c r="E275" s="38">
        <f t="shared" si="16"/>
        <v>0</v>
      </c>
      <c r="F275" s="38">
        <f t="shared" si="16"/>
        <v>0</v>
      </c>
      <c r="G275" s="38">
        <f t="shared" si="16"/>
        <v>0</v>
      </c>
      <c r="H275" s="38">
        <f t="shared" si="16"/>
        <v>0</v>
      </c>
      <c r="I275" s="38">
        <f t="shared" si="16"/>
        <v>0</v>
      </c>
      <c r="J275" s="38">
        <f t="shared" si="16"/>
        <v>0</v>
      </c>
      <c r="K275" s="38">
        <f t="shared" si="16"/>
        <v>0</v>
      </c>
      <c r="L275" s="38">
        <f t="shared" si="16"/>
        <v>0</v>
      </c>
      <c r="M275" s="38">
        <f t="shared" si="16"/>
        <v>0</v>
      </c>
      <c r="N275" s="38">
        <f t="shared" si="16"/>
        <v>0</v>
      </c>
      <c r="O275" s="38">
        <f t="shared" si="16"/>
        <v>0</v>
      </c>
      <c r="P275" s="38">
        <f t="shared" si="16"/>
        <v>0</v>
      </c>
      <c r="Q275" s="38">
        <f t="shared" si="16"/>
        <v>0</v>
      </c>
      <c r="R275" s="38">
        <f t="shared" si="16"/>
        <v>0</v>
      </c>
      <c r="S275" s="38">
        <f t="shared" si="16"/>
        <v>0</v>
      </c>
      <c r="T275" s="38">
        <f t="shared" si="16"/>
        <v>0</v>
      </c>
      <c r="U275" s="38">
        <f t="shared" si="16"/>
        <v>0</v>
      </c>
      <c r="V275" s="38">
        <f t="shared" si="16"/>
        <v>0</v>
      </c>
      <c r="W275" s="38">
        <f t="shared" si="16"/>
        <v>0</v>
      </c>
      <c r="X275" s="38">
        <f t="shared" si="16"/>
        <v>0</v>
      </c>
      <c r="Y275" s="38">
        <f t="shared" si="16"/>
        <v>0</v>
      </c>
      <c r="Z275" s="38">
        <f t="shared" si="16"/>
        <v>0</v>
      </c>
      <c r="AA275" s="38">
        <f t="shared" si="16"/>
        <v>0</v>
      </c>
      <c r="AB275" s="38">
        <f t="shared" si="16"/>
        <v>0.11649615700000002</v>
      </c>
      <c r="AC275" s="38">
        <f t="shared" si="16"/>
        <v>0</v>
      </c>
      <c r="AD275" s="38">
        <f t="shared" si="16"/>
        <v>0</v>
      </c>
      <c r="AE275" s="38">
        <f t="shared" si="16"/>
        <v>0</v>
      </c>
      <c r="AF275" s="38">
        <f t="shared" si="16"/>
        <v>1.168694861</v>
      </c>
      <c r="AG275" s="38">
        <f t="shared" si="16"/>
        <v>0</v>
      </c>
      <c r="AH275" s="38">
        <f t="shared" si="16"/>
        <v>0</v>
      </c>
      <c r="AI275" s="38">
        <f t="shared" si="16"/>
        <v>0</v>
      </c>
      <c r="AJ275" s="38">
        <f t="shared" si="16"/>
        <v>0</v>
      </c>
      <c r="AK275" s="38">
        <f t="shared" si="16"/>
        <v>0</v>
      </c>
      <c r="AL275" s="38">
        <f t="shared" si="16"/>
        <v>0.174310057</v>
      </c>
      <c r="AM275" s="38">
        <f t="shared" si="16"/>
        <v>0</v>
      </c>
      <c r="AN275" s="38">
        <f t="shared" si="16"/>
        <v>0</v>
      </c>
      <c r="AO275" s="38">
        <f t="shared" si="16"/>
        <v>0</v>
      </c>
      <c r="AP275" s="38">
        <f t="shared" si="16"/>
        <v>0</v>
      </c>
      <c r="AQ275" s="38">
        <f t="shared" si="16"/>
        <v>0</v>
      </c>
      <c r="AR275" s="38">
        <f t="shared" si="16"/>
        <v>0.0005</v>
      </c>
      <c r="AS275" s="38">
        <f t="shared" si="16"/>
        <v>0</v>
      </c>
      <c r="AT275" s="38">
        <f t="shared" si="16"/>
        <v>0</v>
      </c>
      <c r="AU275" s="38">
        <f t="shared" si="16"/>
        <v>0</v>
      </c>
      <c r="AV275" s="38">
        <f t="shared" si="16"/>
        <v>145.6187000450206</v>
      </c>
      <c r="AW275" s="38">
        <f t="shared" si="16"/>
        <v>4406.098349198291</v>
      </c>
      <c r="AX275" s="38">
        <f t="shared" si="16"/>
        <v>0</v>
      </c>
      <c r="AY275" s="38">
        <f t="shared" si="16"/>
        <v>2.1031</v>
      </c>
      <c r="AZ275" s="38">
        <f t="shared" si="16"/>
        <v>56.904180911049664</v>
      </c>
      <c r="BA275" s="38">
        <f t="shared" si="16"/>
        <v>0</v>
      </c>
      <c r="BB275" s="38">
        <f t="shared" si="16"/>
        <v>0</v>
      </c>
      <c r="BC275" s="38">
        <f t="shared" si="16"/>
        <v>0</v>
      </c>
      <c r="BD275" s="38">
        <f t="shared" si="16"/>
        <v>0</v>
      </c>
      <c r="BE275" s="38">
        <f t="shared" si="16"/>
        <v>0</v>
      </c>
      <c r="BF275" s="38">
        <f t="shared" si="16"/>
        <v>19.913417120046688</v>
      </c>
      <c r="BG275" s="38">
        <f t="shared" si="16"/>
        <v>4.891951128677423</v>
      </c>
      <c r="BH275" s="38">
        <f t="shared" si="16"/>
        <v>0</v>
      </c>
      <c r="BI275" s="38">
        <f t="shared" si="16"/>
        <v>0</v>
      </c>
      <c r="BJ275" s="38">
        <f t="shared" si="16"/>
        <v>53.03617270691529</v>
      </c>
      <c r="BK275" s="43">
        <f t="shared" si="16"/>
        <v>4690.025872185</v>
      </c>
    </row>
    <row r="276" spans="1:63" ht="15">
      <c r="A276" s="59"/>
      <c r="B276" s="74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69"/>
    </row>
    <row r="277" spans="1:63" ht="15">
      <c r="A277" s="25" t="s">
        <v>276</v>
      </c>
      <c r="B277" s="61" t="s">
        <v>277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2"/>
    </row>
    <row r="278" spans="1:63" ht="15.75" thickBot="1">
      <c r="A278" s="70" t="s">
        <v>13</v>
      </c>
      <c r="B278" s="75" t="s">
        <v>278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34">
        <v>0</v>
      </c>
      <c r="AN278" s="34">
        <v>0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5">
        <v>0</v>
      </c>
    </row>
    <row r="279" spans="1:63" ht="15.75" thickBot="1">
      <c r="A279" s="36"/>
      <c r="B279" s="64" t="s">
        <v>268</v>
      </c>
      <c r="C279" s="38">
        <f>SUM(C278)</f>
        <v>0</v>
      </c>
      <c r="D279" s="38">
        <f aca="true" t="shared" si="17" ref="D279:BK279">SUM(D278)</f>
        <v>0</v>
      </c>
      <c r="E279" s="38">
        <f t="shared" si="17"/>
        <v>0</v>
      </c>
      <c r="F279" s="38">
        <f t="shared" si="17"/>
        <v>0</v>
      </c>
      <c r="G279" s="38">
        <f t="shared" si="17"/>
        <v>0</v>
      </c>
      <c r="H279" s="38">
        <f t="shared" si="17"/>
        <v>0</v>
      </c>
      <c r="I279" s="38">
        <f t="shared" si="17"/>
        <v>0</v>
      </c>
      <c r="J279" s="38">
        <f t="shared" si="17"/>
        <v>0</v>
      </c>
      <c r="K279" s="38">
        <f t="shared" si="17"/>
        <v>0</v>
      </c>
      <c r="L279" s="38">
        <f t="shared" si="17"/>
        <v>0</v>
      </c>
      <c r="M279" s="38">
        <f t="shared" si="17"/>
        <v>0</v>
      </c>
      <c r="N279" s="38">
        <f t="shared" si="17"/>
        <v>0</v>
      </c>
      <c r="O279" s="38">
        <f t="shared" si="17"/>
        <v>0</v>
      </c>
      <c r="P279" s="38">
        <f t="shared" si="17"/>
        <v>0</v>
      </c>
      <c r="Q279" s="38">
        <f t="shared" si="17"/>
        <v>0</v>
      </c>
      <c r="R279" s="38">
        <f t="shared" si="17"/>
        <v>0</v>
      </c>
      <c r="S279" s="38">
        <f t="shared" si="17"/>
        <v>0</v>
      </c>
      <c r="T279" s="38">
        <f t="shared" si="17"/>
        <v>0</v>
      </c>
      <c r="U279" s="38">
        <f t="shared" si="17"/>
        <v>0</v>
      </c>
      <c r="V279" s="38">
        <f t="shared" si="17"/>
        <v>0</v>
      </c>
      <c r="W279" s="38">
        <f t="shared" si="17"/>
        <v>0</v>
      </c>
      <c r="X279" s="38">
        <f t="shared" si="17"/>
        <v>0</v>
      </c>
      <c r="Y279" s="38">
        <f t="shared" si="17"/>
        <v>0</v>
      </c>
      <c r="Z279" s="38">
        <f t="shared" si="17"/>
        <v>0</v>
      </c>
      <c r="AA279" s="38">
        <f t="shared" si="17"/>
        <v>0</v>
      </c>
      <c r="AB279" s="38">
        <f t="shared" si="17"/>
        <v>0</v>
      </c>
      <c r="AC279" s="38">
        <f t="shared" si="17"/>
        <v>0</v>
      </c>
      <c r="AD279" s="38">
        <f t="shared" si="17"/>
        <v>0</v>
      </c>
      <c r="AE279" s="38">
        <f t="shared" si="17"/>
        <v>0</v>
      </c>
      <c r="AF279" s="38">
        <f t="shared" si="17"/>
        <v>0</v>
      </c>
      <c r="AG279" s="38">
        <f t="shared" si="17"/>
        <v>0</v>
      </c>
      <c r="AH279" s="38">
        <f t="shared" si="17"/>
        <v>0</v>
      </c>
      <c r="AI279" s="38">
        <f t="shared" si="17"/>
        <v>0</v>
      </c>
      <c r="AJ279" s="38">
        <f t="shared" si="17"/>
        <v>0</v>
      </c>
      <c r="AK279" s="38">
        <f t="shared" si="17"/>
        <v>0</v>
      </c>
      <c r="AL279" s="38">
        <f t="shared" si="17"/>
        <v>0</v>
      </c>
      <c r="AM279" s="38">
        <f t="shared" si="17"/>
        <v>0</v>
      </c>
      <c r="AN279" s="38">
        <f t="shared" si="17"/>
        <v>0</v>
      </c>
      <c r="AO279" s="38">
        <f t="shared" si="17"/>
        <v>0</v>
      </c>
      <c r="AP279" s="38">
        <f t="shared" si="17"/>
        <v>0</v>
      </c>
      <c r="AQ279" s="38">
        <f t="shared" si="17"/>
        <v>0</v>
      </c>
      <c r="AR279" s="38">
        <f t="shared" si="17"/>
        <v>0</v>
      </c>
      <c r="AS279" s="38">
        <f t="shared" si="17"/>
        <v>0</v>
      </c>
      <c r="AT279" s="38">
        <f t="shared" si="17"/>
        <v>0</v>
      </c>
      <c r="AU279" s="38">
        <f t="shared" si="17"/>
        <v>0</v>
      </c>
      <c r="AV279" s="38">
        <f t="shared" si="17"/>
        <v>0</v>
      </c>
      <c r="AW279" s="38">
        <f t="shared" si="17"/>
        <v>0</v>
      </c>
      <c r="AX279" s="38">
        <f t="shared" si="17"/>
        <v>0</v>
      </c>
      <c r="AY279" s="38">
        <f t="shared" si="17"/>
        <v>0</v>
      </c>
      <c r="AZ279" s="38">
        <f t="shared" si="17"/>
        <v>0</v>
      </c>
      <c r="BA279" s="38">
        <f t="shared" si="17"/>
        <v>0</v>
      </c>
      <c r="BB279" s="38">
        <f t="shared" si="17"/>
        <v>0</v>
      </c>
      <c r="BC279" s="38">
        <f t="shared" si="17"/>
        <v>0</v>
      </c>
      <c r="BD279" s="38">
        <f t="shared" si="17"/>
        <v>0</v>
      </c>
      <c r="BE279" s="38">
        <f t="shared" si="17"/>
        <v>0</v>
      </c>
      <c r="BF279" s="38">
        <f t="shared" si="17"/>
        <v>0</v>
      </c>
      <c r="BG279" s="38">
        <f t="shared" si="17"/>
        <v>0</v>
      </c>
      <c r="BH279" s="38">
        <f t="shared" si="17"/>
        <v>0</v>
      </c>
      <c r="BI279" s="38">
        <f t="shared" si="17"/>
        <v>0</v>
      </c>
      <c r="BJ279" s="38">
        <f t="shared" si="17"/>
        <v>0</v>
      </c>
      <c r="BK279" s="43">
        <f t="shared" si="17"/>
        <v>0</v>
      </c>
    </row>
    <row r="280" spans="1:63" ht="15.75" thickBot="1">
      <c r="A280" s="76"/>
      <c r="B280" s="77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7"/>
    </row>
    <row r="281" spans="1:63" ht="15.75" thickBot="1">
      <c r="A281" s="36"/>
      <c r="B281" s="78" t="s">
        <v>279</v>
      </c>
      <c r="C281" s="38">
        <f>C279+C275+C264+C259+C227</f>
        <v>0</v>
      </c>
      <c r="D281" s="38">
        <f aca="true" t="shared" si="18" ref="D281:BK281">D279+D275+D264+D259+D227</f>
        <v>3435.226265894806</v>
      </c>
      <c r="E281" s="38">
        <f t="shared" si="18"/>
        <v>1462.0456153331288</v>
      </c>
      <c r="F281" s="38">
        <f t="shared" si="18"/>
        <v>0</v>
      </c>
      <c r="G281" s="38">
        <f t="shared" si="18"/>
        <v>0</v>
      </c>
      <c r="H281" s="38">
        <f t="shared" si="18"/>
        <v>2460.974003278322</v>
      </c>
      <c r="I281" s="38">
        <f t="shared" si="18"/>
        <v>37666.75908184754</v>
      </c>
      <c r="J281" s="38">
        <f t="shared" si="18"/>
        <v>4517.330052430064</v>
      </c>
      <c r="K281" s="38">
        <f t="shared" si="18"/>
        <v>32.2801659229435</v>
      </c>
      <c r="L281" s="38">
        <f t="shared" si="18"/>
        <v>2142.410302143452</v>
      </c>
      <c r="M281" s="38">
        <f t="shared" si="18"/>
        <v>0</v>
      </c>
      <c r="N281" s="38">
        <f t="shared" si="18"/>
        <v>3.917462206451612</v>
      </c>
      <c r="O281" s="38">
        <f t="shared" si="18"/>
        <v>0</v>
      </c>
      <c r="P281" s="38">
        <f t="shared" si="18"/>
        <v>0</v>
      </c>
      <c r="Q281" s="38">
        <f t="shared" si="18"/>
        <v>0</v>
      </c>
      <c r="R281" s="38">
        <f t="shared" si="18"/>
        <v>798.4998603019353</v>
      </c>
      <c r="S281" s="38">
        <f t="shared" si="18"/>
        <v>6750.604432779864</v>
      </c>
      <c r="T281" s="38">
        <f t="shared" si="18"/>
        <v>1660.6131593752582</v>
      </c>
      <c r="U281" s="38">
        <f t="shared" si="18"/>
        <v>0</v>
      </c>
      <c r="V281" s="38">
        <f t="shared" si="18"/>
        <v>584.736590702871</v>
      </c>
      <c r="W281" s="38">
        <f t="shared" si="18"/>
        <v>0</v>
      </c>
      <c r="X281" s="38">
        <f t="shared" si="18"/>
        <v>14.523244378612905</v>
      </c>
      <c r="Y281" s="38">
        <f t="shared" si="18"/>
        <v>0</v>
      </c>
      <c r="Z281" s="38">
        <f t="shared" si="18"/>
        <v>0</v>
      </c>
      <c r="AA281" s="38">
        <f t="shared" si="18"/>
        <v>0</v>
      </c>
      <c r="AB281" s="38">
        <f t="shared" si="18"/>
        <v>219.4205439138387</v>
      </c>
      <c r="AC281" s="38">
        <f t="shared" si="18"/>
        <v>28.256488892096776</v>
      </c>
      <c r="AD281" s="38">
        <f t="shared" si="18"/>
        <v>0.4193899806451613</v>
      </c>
      <c r="AE281" s="38">
        <f t="shared" si="18"/>
        <v>0</v>
      </c>
      <c r="AF281" s="38">
        <f t="shared" si="18"/>
        <v>85.0384451838387</v>
      </c>
      <c r="AG281" s="38">
        <f t="shared" si="18"/>
        <v>0</v>
      </c>
      <c r="AH281" s="38">
        <f t="shared" si="18"/>
        <v>0</v>
      </c>
      <c r="AI281" s="38">
        <f t="shared" si="18"/>
        <v>0</v>
      </c>
      <c r="AJ281" s="38">
        <f t="shared" si="18"/>
        <v>0</v>
      </c>
      <c r="AK281" s="38">
        <f t="shared" si="18"/>
        <v>0</v>
      </c>
      <c r="AL281" s="38">
        <f t="shared" si="18"/>
        <v>198.79422115583873</v>
      </c>
      <c r="AM281" s="38">
        <f t="shared" si="18"/>
        <v>1.046899770387097</v>
      </c>
      <c r="AN281" s="38">
        <f t="shared" si="18"/>
        <v>30.308765583935482</v>
      </c>
      <c r="AO281" s="38">
        <f t="shared" si="18"/>
        <v>0</v>
      </c>
      <c r="AP281" s="38">
        <f t="shared" si="18"/>
        <v>4.096004284903226</v>
      </c>
      <c r="AQ281" s="38">
        <f t="shared" si="18"/>
        <v>0</v>
      </c>
      <c r="AR281" s="38">
        <f t="shared" si="18"/>
        <v>163.59436165703224</v>
      </c>
      <c r="AS281" s="38">
        <f t="shared" si="18"/>
        <v>0.22799154909677422</v>
      </c>
      <c r="AT281" s="38">
        <f t="shared" si="18"/>
        <v>0</v>
      </c>
      <c r="AU281" s="38">
        <f t="shared" si="18"/>
        <v>0</v>
      </c>
      <c r="AV281" s="38">
        <f t="shared" si="18"/>
        <v>20238.08773535539</v>
      </c>
      <c r="AW281" s="38">
        <f t="shared" si="18"/>
        <v>21328.314042614373</v>
      </c>
      <c r="AX281" s="38">
        <f t="shared" si="18"/>
        <v>1665.789709849032</v>
      </c>
      <c r="AY281" s="38">
        <f t="shared" si="18"/>
        <v>125.82222796</v>
      </c>
      <c r="AZ281" s="38">
        <f t="shared" si="18"/>
        <v>10955.299574827975</v>
      </c>
      <c r="BA281" s="38">
        <f t="shared" si="18"/>
        <v>0</v>
      </c>
      <c r="BB281" s="38">
        <f t="shared" si="18"/>
        <v>0</v>
      </c>
      <c r="BC281" s="38">
        <f t="shared" si="18"/>
        <v>1.2814715050645158</v>
      </c>
      <c r="BD281" s="38">
        <f t="shared" si="18"/>
        <v>0</v>
      </c>
      <c r="BE281" s="38">
        <f t="shared" si="18"/>
        <v>0</v>
      </c>
      <c r="BF281" s="38">
        <f t="shared" si="18"/>
        <v>26025.580123782544</v>
      </c>
      <c r="BG281" s="38">
        <f t="shared" si="18"/>
        <v>2789.8779343255483</v>
      </c>
      <c r="BH281" s="38">
        <f t="shared" si="18"/>
        <v>628.9944335876129</v>
      </c>
      <c r="BI281" s="38">
        <f t="shared" si="18"/>
        <v>0</v>
      </c>
      <c r="BJ281" s="38">
        <f t="shared" si="18"/>
        <v>3738.7122229694305</v>
      </c>
      <c r="BK281" s="38">
        <f t="shared" si="18"/>
        <v>149758.88282534384</v>
      </c>
    </row>
    <row r="282" spans="1:63" ht="15">
      <c r="A282" s="59"/>
      <c r="B282" s="74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69"/>
    </row>
    <row r="283" spans="1:63" ht="17.25" thickBot="1">
      <c r="A283" s="70" t="s">
        <v>280</v>
      </c>
      <c r="B283" s="79" t="s">
        <v>281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0</v>
      </c>
      <c r="BH283" s="34">
        <v>0</v>
      </c>
      <c r="BI283" s="34">
        <v>0</v>
      </c>
      <c r="BJ283" s="34">
        <v>0</v>
      </c>
      <c r="BK283" s="35">
        <v>0</v>
      </c>
    </row>
    <row r="284" spans="1:63" ht="15.75" thickBot="1">
      <c r="A284" s="36"/>
      <c r="B284" s="64" t="s">
        <v>268</v>
      </c>
      <c r="C284" s="38">
        <f>SUM(C283)</f>
        <v>0</v>
      </c>
      <c r="D284" s="38">
        <f aca="true" t="shared" si="19" ref="D284:BK284">SUM(D283)</f>
        <v>0</v>
      </c>
      <c r="E284" s="38">
        <f t="shared" si="19"/>
        <v>0</v>
      </c>
      <c r="F284" s="38">
        <f t="shared" si="19"/>
        <v>0</v>
      </c>
      <c r="G284" s="38">
        <f t="shared" si="19"/>
        <v>0</v>
      </c>
      <c r="H284" s="38">
        <f t="shared" si="19"/>
        <v>0</v>
      </c>
      <c r="I284" s="38">
        <f t="shared" si="19"/>
        <v>0</v>
      </c>
      <c r="J284" s="38">
        <f t="shared" si="19"/>
        <v>0</v>
      </c>
      <c r="K284" s="38">
        <f t="shared" si="19"/>
        <v>0</v>
      </c>
      <c r="L284" s="38">
        <f t="shared" si="19"/>
        <v>0</v>
      </c>
      <c r="M284" s="38">
        <f t="shared" si="19"/>
        <v>0</v>
      </c>
      <c r="N284" s="38">
        <f t="shared" si="19"/>
        <v>0</v>
      </c>
      <c r="O284" s="38">
        <f t="shared" si="19"/>
        <v>0</v>
      </c>
      <c r="P284" s="38">
        <f t="shared" si="19"/>
        <v>0</v>
      </c>
      <c r="Q284" s="38">
        <f t="shared" si="19"/>
        <v>0</v>
      </c>
      <c r="R284" s="38">
        <f t="shared" si="19"/>
        <v>0</v>
      </c>
      <c r="S284" s="38">
        <f t="shared" si="19"/>
        <v>0</v>
      </c>
      <c r="T284" s="38">
        <f t="shared" si="19"/>
        <v>0</v>
      </c>
      <c r="U284" s="38">
        <f t="shared" si="19"/>
        <v>0</v>
      </c>
      <c r="V284" s="38">
        <f t="shared" si="19"/>
        <v>0</v>
      </c>
      <c r="W284" s="38">
        <f t="shared" si="19"/>
        <v>0</v>
      </c>
      <c r="X284" s="38">
        <f t="shared" si="19"/>
        <v>0</v>
      </c>
      <c r="Y284" s="38">
        <f t="shared" si="19"/>
        <v>0</v>
      </c>
      <c r="Z284" s="38">
        <f t="shared" si="19"/>
        <v>0</v>
      </c>
      <c r="AA284" s="38">
        <f t="shared" si="19"/>
        <v>0</v>
      </c>
      <c r="AB284" s="38">
        <f t="shared" si="19"/>
        <v>0</v>
      </c>
      <c r="AC284" s="38">
        <f t="shared" si="19"/>
        <v>0</v>
      </c>
      <c r="AD284" s="38">
        <f t="shared" si="19"/>
        <v>0</v>
      </c>
      <c r="AE284" s="38">
        <f t="shared" si="19"/>
        <v>0</v>
      </c>
      <c r="AF284" s="38">
        <f t="shared" si="19"/>
        <v>0</v>
      </c>
      <c r="AG284" s="38">
        <f t="shared" si="19"/>
        <v>0</v>
      </c>
      <c r="AH284" s="38">
        <f t="shared" si="19"/>
        <v>0</v>
      </c>
      <c r="AI284" s="38">
        <f t="shared" si="19"/>
        <v>0</v>
      </c>
      <c r="AJ284" s="38">
        <f t="shared" si="19"/>
        <v>0</v>
      </c>
      <c r="AK284" s="38">
        <f t="shared" si="19"/>
        <v>0</v>
      </c>
      <c r="AL284" s="38">
        <f t="shared" si="19"/>
        <v>0</v>
      </c>
      <c r="AM284" s="38">
        <f t="shared" si="19"/>
        <v>0</v>
      </c>
      <c r="AN284" s="38">
        <f t="shared" si="19"/>
        <v>0</v>
      </c>
      <c r="AO284" s="38">
        <f t="shared" si="19"/>
        <v>0</v>
      </c>
      <c r="AP284" s="38">
        <f t="shared" si="19"/>
        <v>0</v>
      </c>
      <c r="AQ284" s="38">
        <f t="shared" si="19"/>
        <v>0</v>
      </c>
      <c r="AR284" s="38">
        <f t="shared" si="19"/>
        <v>0</v>
      </c>
      <c r="AS284" s="38">
        <f t="shared" si="19"/>
        <v>0</v>
      </c>
      <c r="AT284" s="38">
        <f t="shared" si="19"/>
        <v>0</v>
      </c>
      <c r="AU284" s="38">
        <f t="shared" si="19"/>
        <v>0</v>
      </c>
      <c r="AV284" s="38">
        <f t="shared" si="19"/>
        <v>0</v>
      </c>
      <c r="AW284" s="38">
        <f t="shared" si="19"/>
        <v>0</v>
      </c>
      <c r="AX284" s="38">
        <f t="shared" si="19"/>
        <v>0</v>
      </c>
      <c r="AY284" s="38">
        <f t="shared" si="19"/>
        <v>0</v>
      </c>
      <c r="AZ284" s="38">
        <f t="shared" si="19"/>
        <v>0</v>
      </c>
      <c r="BA284" s="38">
        <f t="shared" si="19"/>
        <v>0</v>
      </c>
      <c r="BB284" s="38">
        <f t="shared" si="19"/>
        <v>0</v>
      </c>
      <c r="BC284" s="38">
        <f t="shared" si="19"/>
        <v>0</v>
      </c>
      <c r="BD284" s="38">
        <f t="shared" si="19"/>
        <v>0</v>
      </c>
      <c r="BE284" s="38">
        <f t="shared" si="19"/>
        <v>0</v>
      </c>
      <c r="BF284" s="38">
        <f t="shared" si="19"/>
        <v>0</v>
      </c>
      <c r="BG284" s="38">
        <f t="shared" si="19"/>
        <v>0</v>
      </c>
      <c r="BH284" s="38">
        <f t="shared" si="19"/>
        <v>0</v>
      </c>
      <c r="BI284" s="38">
        <f t="shared" si="19"/>
        <v>0</v>
      </c>
      <c r="BJ284" s="38">
        <f t="shared" si="19"/>
        <v>0</v>
      </c>
      <c r="BK284" s="43">
        <f t="shared" si="19"/>
        <v>0</v>
      </c>
    </row>
  </sheetData>
  <mergeCells count="25">
    <mergeCell ref="AL9:AP9"/>
    <mergeCell ref="AQ9:AU9"/>
    <mergeCell ref="AV9:AZ9"/>
    <mergeCell ref="BA9:BE9"/>
    <mergeCell ref="BF9:BJ9"/>
    <mergeCell ref="AG8:AP8"/>
    <mergeCell ref="AQ8:AZ8"/>
    <mergeCell ref="BA8:BJ8"/>
    <mergeCell ref="C9:G9"/>
    <mergeCell ref="H9:L9"/>
    <mergeCell ref="M9:Q9"/>
    <mergeCell ref="R9:V9"/>
    <mergeCell ref="W9:AA9"/>
    <mergeCell ref="AB9:AF9"/>
    <mergeCell ref="AG9:AK9"/>
    <mergeCell ref="A6:A10"/>
    <mergeCell ref="B6:B10"/>
    <mergeCell ref="C6:BK6"/>
    <mergeCell ref="C7:V7"/>
    <mergeCell ref="W7:AP7"/>
    <mergeCell ref="AQ7:BJ7"/>
    <mergeCell ref="BK7:BK10"/>
    <mergeCell ref="C8:L8"/>
    <mergeCell ref="M8:V8"/>
    <mergeCell ref="W8:A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FB3F748740B4B93F7F90148DC56D0" ma:contentTypeVersion="1" ma:contentTypeDescription="Create a new document." ma:contentTypeScope="" ma:versionID="58c3ee7aee20db2394318d4dbfa63c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3088D3-D178-4D0E-B533-D8F5B8A3C994}"/>
</file>

<file path=customXml/itemProps2.xml><?xml version="1.0" encoding="utf-8"?>
<ds:datastoreItem xmlns:ds="http://schemas.openxmlformats.org/officeDocument/2006/customXml" ds:itemID="{1B1C8B36-58FC-4279-8CE8-12D84A78C939}"/>
</file>

<file path=customXml/itemProps3.xml><?xml version="1.0" encoding="utf-8"?>
<ds:datastoreItem xmlns:ds="http://schemas.openxmlformats.org/officeDocument/2006/customXml" ds:itemID="{0EF2C27B-6862-45D8-A662-1910F2CDD5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0579</dc:creator>
  <cp:keywords/>
  <dc:description/>
  <cp:lastModifiedBy>0579</cp:lastModifiedBy>
  <dcterms:created xsi:type="dcterms:W3CDTF">2017-08-08T04:40:00Z</dcterms:created>
  <dcterms:modified xsi:type="dcterms:W3CDTF">2017-08-08T04:41:03Z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0x010100587FB3F748740B4B93F7F90148DC56D0</vt:lpwstr>
  </property>
</Properties>
</file>