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<sst xmlns="http://schemas.openxmlformats.org/spreadsheetml/2006/main" count="312" uniqueCount="285">
  <si>
    <t>Sl. No.</t>
  </si>
  <si>
    <t>Scheme Category/ Scheme Name</t>
  </si>
  <si>
    <t>UTI - Mutual Fund: AVG.Net Assets Under Management (AAUM) as on 31ST JAN-2018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</si>
  <si>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</si>
  <si>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</si>
  <si>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</si>
  <si>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</si>
  <si>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</si>
  <si>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</si>
  <si>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</si>
  <si>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</si>
  <si>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</si>
  <si>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</si>
  <si>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</si>
  <si>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</si>
  <si>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</si>
  <si>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</si>
  <si>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</si>
  <si>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</si>
  <si>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</si>
  <si>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</si>
  <si>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</si>
  <si>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</si>
  <si>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</si>
  <si>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</si>
  <si>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</si>
  <si>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</si>
  <si>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</si>
  <si>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</si>
  <si>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</si>
  <si>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</si>
  <si>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</si>
  <si>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</si>
  <si>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</si>
  <si>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</si>
  <si>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</si>
  <si>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</si>
  <si>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</si>
  <si>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</si>
  <si>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</si>
  <si>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</si>
  <si>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</si>
  <si>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</si>
  <si>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</si>
  <si>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</si>
  <si>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</si>
  <si>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</si>
  <si>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</si>
  <si>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</si>
  <si>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</si>
  <si>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</si>
  <si>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</si>
  <si>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</si>
  <si>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</si>
  <si>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</si>
  <si>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</si>
  <si>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</si>
  <si>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</si>
  <si>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</si>
  <si>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</si>
  <si>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</si>
  <si>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</si>
  <si>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</si>
  <si>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</si>
  <si>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VIII</t>
  </si>
  <si>
    <t>UTI FIXED TERM INCOME FUND SERIES XXI - I (1100 DAYS)</t>
  </si>
  <si>
    <t>UTI FIXED TERM INCOME FUND SERIES XXI - II (1100 DAYS)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</si>
  <si>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</si>
  <si>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</si>
  <si>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</si>
  <si>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</si>
  <si>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</si>
  <si>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</si>
  <si>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</si>
  <si>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</si>
  <si>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</si>
  <si>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</si>
  <si>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</si>
  <si>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</si>
  <si>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</si>
  <si>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</si>
  <si>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</si>
  <si>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</si>
  <si>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</si>
  <si>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</si>
  <si>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</si>
  <si>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</si>
  <si>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</si>
  <si>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</si>
  <si>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</si>
  <si>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</si>
  <si>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</si>
  <si>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</si>
  <si>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</si>
  <si>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</si>
  <si>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</si>
  <si>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</si>
  <si>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</si>
  <si>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</si>
  <si>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</si>
  <si>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</si>
  <si>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</si>
  <si>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</si>
  <si>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</si>
  <si>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</si>
  <si>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</si>
  <si>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</si>
  <si>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</si>
  <si>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</si>
  <si>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</si>
  <si>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</si>
  <si>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</si>
  <si>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</si>
  <si>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</si>
  <si>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</si>
  <si>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</si>
  <si>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</si>
  <si>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</si>
  <si>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</si>
  <si>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</si>
  <si>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</si>
  <si>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</si>
  <si>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</si>
  <si>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</si>
  <si>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</si>
  <si>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</si>
  <si>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</si>
  <si>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</si>
  <si>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</si>
  <si>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</si>
  <si>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</si>
  <si>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</si>
  <si>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</si>
  <si>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</si>
  <si>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</si>
  <si>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</si>
  <si>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</si>
  <si>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</si>
  <si>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</si>
  <si>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</si>
  <si>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</si>
  <si>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</si>
  <si>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</si>
  <si>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</si>
  <si>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</si>
  <si>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</si>
  <si>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</si>
  <si>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</si>
  <si>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</si>
  <si>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</si>
  <si>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>UTI FIXED TERM INCOME FUND SERIES XXVII-V (1097 DAYS)</t>
  </si>
  <si>
    <t>UTI-FIXED TERM INCOME FUND – SERIES XXVII – VI (1113 DAYS)</t>
  </si>
  <si>
    <t>UTI-FIXED TERM INCOME FUND – SERIES XXVII – VII (1104 DAYS)</t>
  </si>
  <si>
    <t>UTI FIXED TERM INCOME FUND SERIES XXVII-VIII (1117 DAYS)</t>
  </si>
  <si>
    <t>UTI FIXED TERM INCOME FUND SERIES XXVII -IX (1160 DAYS)</t>
  </si>
  <si>
    <t>UTI FIXED TERM INCOME FUND SERIES XXVII-X (1118 DAYS)</t>
  </si>
  <si>
    <t>UTI-FIXED TERM INCOME FUND – SERIES XXVIII – I (1230 DAYS)</t>
  </si>
  <si>
    <t>UTI-FIXED TERM INCOME FUND – SERIES XXVIII – II (1210 DAYS)</t>
  </si>
  <si>
    <t>UTI-FIXED TERM INCOME FUND – SERIES XXVIII – III (1203 DAYS)</t>
  </si>
  <si>
    <t>UTI-FIXED TERM INCOME FUND – SERIES XXVIII – IV (1204 DAYS)</t>
  </si>
  <si>
    <t>UTI-FIXED TERM INCOME FUND – SERIES XXVIII – V (1190 DAYS)</t>
  </si>
  <si>
    <t>UTI-FIXED TERM INCOME FUND – SERIES XXVIII – VI (1190 DAYS)</t>
  </si>
  <si>
    <t>UTI-FIXED TERM INCOME FUND – SERIES XXVIII – VIII (1171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</si>
  <si>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</si>
  <si>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</si>
  <si>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</si>
  <si>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</si>
  <si>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</si>
  <si>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</si>
  <si>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</si>
  <si>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</si>
  <si>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</si>
  <si>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</si>
  <si>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</si>
  <si>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</si>
  <si>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</si>
  <si>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</si>
  <si>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</si>
  <si>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</si>
  <si>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</si>
  <si>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</si>
  <si>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</si>
  <si>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</si>
  <si>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</si>
  <si>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</si>
  <si>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</si>
  <si>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</si>
  <si>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</si>
  <si>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</si>
  <si>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</si>
  <si>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 (1100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</si>
  <si>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</si>
  <si>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</si>
  <si>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</si>
  <si>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</si>
  <si>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</si>
  <si>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</si>
  <si>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</si>
  <si>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</si>
  <si>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</si>
  <si>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</si>
  <si>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</si>
  <si>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</si>
  <si>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</si>
  <si>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</si>
  <si>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</si>
  <si>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</si>
  <si>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</si>
  <si>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UTI-DUAL ADVANTAGE FIXED TERM FUND – SERIES V – I (1103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</si>
  <si>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</si>
  <si>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</si>
  <si>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</si>
  <si>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</si>
  <si>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</si>
  <si>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</si>
  <si>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</si>
  <si>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</si>
  <si>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</si>
  <si>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</si>
  <si>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</si>
  <si>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</si>
  <si>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</si>
  <si>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UTI-CAPITAL PROTECTION ORIENTED SCHEME - SERIES IX -III (1389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</si>
  <si>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</si>
  <si>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</si>
  <si>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</si>
  <si>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</si>
  <si>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</si>
  <si>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</si>
  <si>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</si>
  <si>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</si>
  <si>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</si>
  <si>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</si>
  <si>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LONG TERM ADVANTAGE FUND - SERIES VI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</si>
  <si>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</si>
  <si>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</si>
  <si>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</si>
  <si>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</si>
  <si>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</si>
  <si>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</si>
  <si>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(2195 DAYS)</t>
  </si>
  <si>
    <t>UTI-FOCUSSED EQUITY FUND-SERIES IV (1104 DAYS)</t>
  </si>
  <si>
    <t>UTI-FOCUSSED EQUITY FUND-SERIES V (1102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</si>
  <si>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</si>
  <si>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</si>
  <si>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</si>
  <si>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</si>
  <si>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</si>
  <si>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</si>
  <si>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</si>
  <si>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</si>
  <si>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</si>
  <si>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</si>
  <si>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</si>
  <si>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</si>
  <si>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</si>
  <si>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</si>
  <si>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</si>
  <si>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</si>
  <si>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</si>
  <si>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</si>
  <si>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</si>
  <si>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</si>
  <si>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</si>
  <si>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</si>
  <si>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</si>
  <si>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</si>
  <si>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</si>
  <si>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UTI - NIFTY NEXT 50 EXCHANGE TRADED FUND (UTI NIFTY NEXT 50 ETF)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</si>
  <si>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</si>
  <si>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</si>
  <si>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</si>
  <si>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</si>
  <si>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</si>
  <si>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</si>
  <si>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</si>
  <si>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 xml:space="preserve">B15 : Other than T15  </t>
  </si>
  <si>
    <t>I : Contribution of sponsor and its associates in AUM</t>
  </si>
  <si>
    <t>II : Contribution of other than sponsor and its associates in AUM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</si>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</sst>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49" fontId="3" fillId="2" borderId="1" xfId="20" applyNumberFormat="1" applyFont="1" applyFill="1" applyBorder="1" applyAlignment="1">
      <alignment horizontal="center" vertical="center" wrapText="1"/>
      <protection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 vertical="top" wrapText="1"/>
      <protection/>
    </xf>
    <xf numFmtId="2" fontId="5" fillId="2" borderId="4" xfId="21" applyNumberFormat="1" applyFont="1" applyFill="1" applyBorder="1" applyAlignment="1">
      <alignment horizontal="center" vertical="top" wrapText="1"/>
      <protection/>
    </xf>
    <xf numFmtId="2" fontId="5" fillId="2" borderId="5" xfId="21" applyNumberFormat="1" applyFont="1" applyFill="1" applyBorder="1" applyAlignment="1">
      <alignment horizontal="center" vertical="top" wrapText="1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3" fontId="5" fillId="2" borderId="8" xfId="21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/>
      <protection/>
    </xf>
    <xf numFmtId="2" fontId="5" fillId="2" borderId="4" xfId="21" applyNumberFormat="1" applyFont="1" applyFill="1" applyBorder="1" applyAlignment="1">
      <alignment horizontal="center"/>
      <protection/>
    </xf>
    <xf numFmtId="2" fontId="5" fillId="2" borderId="5" xfId="21" applyNumberFormat="1" applyFont="1" applyFill="1" applyBorder="1" applyAlignment="1">
      <alignment horizontal="center"/>
      <protection/>
    </xf>
    <xf numFmtId="3" fontId="5" fillId="2" borderId="9" xfId="21" applyNumberFormat="1" applyFont="1" applyFill="1" applyBorder="1" applyAlignment="1">
      <alignment horizontal="center" vertical="center" wrapText="1"/>
      <protection/>
    </xf>
    <xf numFmtId="2" fontId="5" fillId="2" borderId="10" xfId="21" applyNumberFormat="1" applyFont="1" applyFill="1" applyBorder="1" applyAlignment="1">
      <alignment horizontal="center" vertical="top" wrapText="1"/>
      <protection/>
    </xf>
    <xf numFmtId="2" fontId="5" fillId="2" borderId="11" xfId="21" applyNumberFormat="1" applyFont="1" applyFill="1" applyBorder="1" applyAlignment="1">
      <alignment horizontal="center" vertical="top" wrapText="1"/>
      <protection/>
    </xf>
    <xf numFmtId="2" fontId="5" fillId="2" borderId="12" xfId="21" applyNumberFormat="1" applyFont="1" applyFill="1" applyBorder="1" applyAlignment="1">
      <alignment horizontal="center" vertical="top" wrapText="1"/>
      <protection/>
    </xf>
    <xf numFmtId="49" fontId="3" fillId="2" borderId="13" xfId="20" applyNumberFormat="1" applyFont="1" applyFill="1" applyBorder="1" applyAlignment="1">
      <alignment horizontal="center" vertical="center" wrapText="1"/>
      <protection/>
    </xf>
    <xf numFmtId="49" fontId="3" fillId="2" borderId="14" xfId="20" applyNumberFormat="1" applyFont="1" applyFill="1" applyBorder="1" applyAlignment="1">
      <alignment horizontal="center" vertical="center" wrapText="1"/>
      <protection/>
    </xf>
    <xf numFmtId="0" fontId="5" fillId="2" borderId="15" xfId="21" applyNumberFormat="1" applyFont="1" applyFill="1" applyBorder="1" applyAlignment="1">
      <alignment horizontal="center" wrapText="1"/>
      <protection/>
    </xf>
    <xf numFmtId="0" fontId="5" fillId="2" borderId="16" xfId="21" applyNumberFormat="1" applyFont="1" applyFill="1" applyBorder="1" applyAlignment="1">
      <alignment horizontal="center" wrapText="1"/>
      <protection/>
    </xf>
    <xf numFmtId="0" fontId="5" fillId="2" borderId="17" xfId="21" applyNumberFormat="1" applyFont="1" applyFill="1" applyBorder="1" applyAlignment="1">
      <alignment horizontal="center" wrapText="1"/>
      <protection/>
    </xf>
    <xf numFmtId="0" fontId="6" fillId="0" borderId="18" xfId="0" applyFont="1" applyFill="1" applyBorder="1"/>
    <xf numFmtId="0" fontId="6" fillId="0" borderId="19" xfId="0" applyFont="1" applyFill="1" applyBorder="1" applyAlignment="1">
      <alignment wrapText="1"/>
    </xf>
    <xf numFmtId="0" fontId="5" fillId="0" borderId="19" xfId="21" applyNumberFormat="1" applyFont="1" applyFill="1" applyBorder="1" applyAlignment="1">
      <alignment horizontal="center" wrapText="1"/>
      <protection/>
    </xf>
    <xf numFmtId="3" fontId="5" fillId="0" borderId="20" xfId="21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/>
    <xf numFmtId="0" fontId="7" fillId="0" borderId="22" xfId="0" applyFont="1" applyFill="1" applyBorder="1" applyAlignment="1">
      <alignment wrapText="1"/>
    </xf>
    <xf numFmtId="0" fontId="5" fillId="0" borderId="22" xfId="21" applyNumberFormat="1" applyFont="1" applyFill="1" applyBorder="1" applyAlignment="1">
      <alignment horizontal="center" wrapText="1"/>
      <protection/>
    </xf>
    <xf numFmtId="3" fontId="5" fillId="0" borderId="23" xfId="21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/>
    <xf numFmtId="0" fontId="2" fillId="0" borderId="22" xfId="0" applyFont="1" applyFill="1" applyBorder="1"/>
    <xf numFmtId="164" fontId="2" fillId="0" borderId="22" xfId="18" applyNumberFormat="1" applyFont="1" applyFill="1" applyBorder="1"/>
    <xf numFmtId="164" fontId="2" fillId="0" borderId="23" xfId="18" applyNumberFormat="1" applyFont="1" applyFill="1" applyBorder="1"/>
    <xf numFmtId="0" fontId="7" fillId="0" borderId="24" xfId="0" applyFont="1" applyFill="1" applyBorder="1"/>
    <xf numFmtId="164" fontId="2" fillId="0" borderId="25" xfId="18" applyNumberFormat="1" applyFont="1" applyFill="1" applyBorder="1"/>
    <xf numFmtId="164" fontId="2" fillId="0" borderId="26" xfId="18" applyNumberFormat="1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 wrapText="1"/>
    </xf>
    <xf numFmtId="164" fontId="7" fillId="2" borderId="4" xfId="18" applyNumberFormat="1" applyFont="1" applyFill="1" applyBorder="1"/>
    <xf numFmtId="0" fontId="6" fillId="0" borderId="27" xfId="0" applyFont="1" applyFill="1" applyBorder="1"/>
    <xf numFmtId="0" fontId="7" fillId="0" borderId="28" xfId="0" applyFont="1" applyFill="1" applyBorder="1" applyAlignment="1">
      <alignment wrapText="1"/>
    </xf>
    <xf numFmtId="164" fontId="7" fillId="0" borderId="28" xfId="18" applyNumberFormat="1" applyFont="1" applyFill="1" applyBorder="1"/>
    <xf numFmtId="164" fontId="7" fillId="0" borderId="29" xfId="18" applyNumberFormat="1" applyFont="1" applyFill="1" applyBorder="1"/>
    <xf numFmtId="164" fontId="7" fillId="2" borderId="5" xfId="18" applyNumberFormat="1" applyFont="1" applyFill="1" applyBorder="1"/>
    <xf numFmtId="0" fontId="6" fillId="0" borderId="15" xfId="0" applyFont="1" applyFill="1" applyBorder="1"/>
    <xf numFmtId="0" fontId="7" fillId="0" borderId="16" xfId="0" applyFont="1" applyFill="1" applyBorder="1" applyAlignment="1">
      <alignment wrapText="1"/>
    </xf>
    <xf numFmtId="164" fontId="2" fillId="0" borderId="16" xfId="18" applyNumberFormat="1" applyFont="1" applyFill="1" applyBorder="1"/>
    <xf numFmtId="164" fontId="2" fillId="0" borderId="17" xfId="18" applyNumberFormat="1" applyFont="1" applyFill="1" applyBorder="1"/>
    <xf numFmtId="0" fontId="6" fillId="2" borderId="3" xfId="0" applyFont="1" applyFill="1" applyBorder="1"/>
    <xf numFmtId="0" fontId="6" fillId="0" borderId="30" xfId="0" applyFont="1" applyFill="1" applyBorder="1"/>
    <xf numFmtId="0" fontId="2" fillId="0" borderId="28" xfId="0" applyFont="1" applyFill="1" applyBorder="1" applyAlignment="1">
      <alignment wrapText="1"/>
    </xf>
    <xf numFmtId="164" fontId="2" fillId="0" borderId="28" xfId="18" applyNumberFormat="1" applyFont="1" applyFill="1" applyBorder="1"/>
    <xf numFmtId="0" fontId="7" fillId="0" borderId="22" xfId="0" applyFont="1" applyFill="1" applyBorder="1"/>
    <xf numFmtId="0" fontId="2" fillId="0" borderId="22" xfId="0" applyFont="1" applyBorder="1"/>
    <xf numFmtId="164" fontId="2" fillId="0" borderId="22" xfId="18" applyNumberFormat="1" applyFont="1" applyBorder="1"/>
    <xf numFmtId="0" fontId="7" fillId="2" borderId="31" xfId="0" applyFont="1" applyFill="1" applyBorder="1"/>
    <xf numFmtId="0" fontId="6" fillId="2" borderId="32" xfId="0" applyFont="1" applyFill="1" applyBorder="1" applyAlignment="1">
      <alignment horizontal="right" wrapText="1"/>
    </xf>
    <xf numFmtId="164" fontId="7" fillId="2" borderId="32" xfId="18" applyNumberFormat="1" applyFont="1" applyFill="1" applyBorder="1"/>
    <xf numFmtId="0" fontId="7" fillId="0" borderId="27" xfId="0" applyFont="1" applyFill="1" applyBorder="1"/>
    <xf numFmtId="0" fontId="6" fillId="0" borderId="28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164" fontId="7" fillId="0" borderId="22" xfId="18" applyNumberFormat="1" applyFont="1" applyFill="1" applyBorder="1"/>
    <xf numFmtId="164" fontId="7" fillId="0" borderId="23" xfId="18" applyNumberFormat="1" applyFont="1" applyFill="1" applyBorder="1"/>
    <xf numFmtId="0" fontId="6" fillId="2" borderId="4" xfId="0" applyFont="1" applyFill="1" applyBorder="1" applyAlignment="1">
      <alignment horizontal="right" wrapText="1"/>
    </xf>
    <xf numFmtId="0" fontId="2" fillId="0" borderId="25" xfId="0" applyFont="1" applyFill="1" applyBorder="1"/>
    <xf numFmtId="0" fontId="2" fillId="0" borderId="28" xfId="0" applyFont="1" applyFill="1" applyBorder="1" applyAlignment="1">
      <alignment horizontal="right" wrapText="1"/>
    </xf>
    <xf numFmtId="164" fontId="2" fillId="0" borderId="29" xfId="18" applyNumberFormat="1" applyFont="1" applyFill="1" applyBorder="1"/>
    <xf numFmtId="0" fontId="6" fillId="0" borderId="24" xfId="0" applyFont="1" applyFill="1" applyBorder="1"/>
    <xf numFmtId="0" fontId="7" fillId="2" borderId="5" xfId="0" applyFont="1" applyFill="1" applyBorder="1" applyAlignment="1">
      <alignment horizontal="right" wrapText="1"/>
    </xf>
    <xf numFmtId="164" fontId="7" fillId="2" borderId="3" xfId="18" applyNumberFormat="1" applyFont="1" applyFill="1" applyBorder="1"/>
    <xf numFmtId="164" fontId="7" fillId="2" borderId="33" xfId="18" applyNumberFormat="1" applyFont="1" applyFill="1" applyBorder="1"/>
    <xf numFmtId="0" fontId="2" fillId="0" borderId="28" xfId="0" applyFont="1" applyFill="1" applyBorder="1"/>
    <xf numFmtId="0" fontId="2" fillId="0" borderId="25" xfId="0" applyFont="1" applyFill="1" applyBorder="1" applyAlignment="1">
      <alignment wrapText="1"/>
    </xf>
    <xf numFmtId="0" fontId="7" fillId="0" borderId="15" xfId="0" applyFont="1" applyFill="1" applyBorder="1"/>
    <xf numFmtId="0" fontId="2" fillId="0" borderId="16" xfId="0" applyFont="1" applyFill="1" applyBorder="1"/>
    <xf numFmtId="0" fontId="6" fillId="2" borderId="4" xfId="0" applyFont="1" applyFill="1" applyBorder="1" applyAlignment="1">
      <alignment horizontal="right"/>
    </xf>
    <xf numFmtId="2" fontId="5" fillId="0" borderId="25" xfId="21" applyNumberFormat="1" applyFont="1" applyFill="1" applyBorder="1">
      <alignment/>
      <protection/>
    </xf>
    <xf numFmtId="0" fontId="2" fillId="0" borderId="0" xfId="0" applyFont="1" applyFill="1"/>
    <xf numFmtId="164" fontId="2" fillId="0" borderId="0" xfId="18" applyNumberFormat="1" applyFont="1" applyFill="1"/>
    <xf numFmtId="164" fontId="2" fillId="0" borderId="0" xfId="0" applyNumberFormat="1" applyFont="1" applyFill="1"/>
    <xf numFmtId="0" fontId="6" fillId="0" borderId="0" xfId="0" applyFont="1" applyFill="1" applyBorder="1"/>
    <xf numFmtId="0" fontId="2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K293"/>
  <sheetViews>
    <sheetView tabSelected="1" workbookViewId="0" topLeftCell="A1">
      <selection activeCell="B6" sqref="B6:B10"/>
    </sheetView>
  </sheetViews>
  <sheetFormatPr defaultColWidth="9.140625" defaultRowHeight="15"/>
  <cols>
    <col min="1" max="1" width="7.00390625" style="1" bestFit="1" customWidth="1"/>
    <col min="2" max="2" width="66.7109375" style="1" bestFit="1" customWidth="1"/>
    <col min="3" max="3" width="4.7109375" style="1" bestFit="1" customWidth="1"/>
    <col min="4" max="5" width="9.00390625" style="1" bestFit="1" customWidth="1"/>
    <col min="6" max="7" width="4.7109375" style="1" bestFit="1" customWidth="1"/>
    <col min="8" max="8" width="9.00390625" style="1" bestFit="1" customWidth="1"/>
    <col min="9" max="9" width="10.00390625" style="1" bestFit="1" customWidth="1"/>
    <col min="10" max="10" width="9.00390625" style="1" bestFit="1" customWidth="1"/>
    <col min="11" max="11" width="6.57421875" style="1" bestFit="1" customWidth="1"/>
    <col min="12" max="12" width="9.00390625" style="1" bestFit="1" customWidth="1"/>
    <col min="13" max="13" width="4.7109375" style="1" bestFit="1" customWidth="1"/>
    <col min="14" max="14" width="5.57421875" style="1" bestFit="1" customWidth="1"/>
    <col min="15" max="17" width="4.7109375" style="1" bestFit="1" customWidth="1"/>
    <col min="18" max="20" width="9.00390625" style="1" bestFit="1" customWidth="1"/>
    <col min="21" max="21" width="4.7109375" style="1" bestFit="1" customWidth="1"/>
    <col min="22" max="22" width="7.57421875" style="1" bestFit="1" customWidth="1"/>
    <col min="23" max="23" width="4.7109375" style="1" bestFit="1" customWidth="1"/>
    <col min="24" max="24" width="5.57421875" style="1" bestFit="1" customWidth="1"/>
    <col min="25" max="27" width="4.7109375" style="1" bestFit="1" customWidth="1"/>
    <col min="28" max="28" width="7.57421875" style="1" bestFit="1" customWidth="1"/>
    <col min="29" max="29" width="6.57421875" style="1" bestFit="1" customWidth="1"/>
    <col min="30" max="31" width="4.7109375" style="1" bestFit="1" customWidth="1"/>
    <col min="32" max="32" width="6.57421875" style="1" bestFit="1" customWidth="1"/>
    <col min="33" max="37" width="4.7109375" style="1" bestFit="1" customWidth="1"/>
    <col min="38" max="38" width="7.57421875" style="1" bestFit="1" customWidth="1"/>
    <col min="39" max="39" width="5.57421875" style="1" bestFit="1" customWidth="1"/>
    <col min="40" max="40" width="6.57421875" style="1" bestFit="1" customWidth="1"/>
    <col min="41" max="41" width="4.7109375" style="1" bestFit="1" customWidth="1"/>
    <col min="42" max="42" width="5.57421875" style="1" bestFit="1" customWidth="1"/>
    <col min="43" max="43" width="4.7109375" style="1" bestFit="1" customWidth="1"/>
    <col min="44" max="44" width="7.57421875" style="1" bestFit="1" customWidth="1"/>
    <col min="45" max="45" width="5.57421875" style="1" bestFit="1" customWidth="1"/>
    <col min="46" max="47" width="4.7109375" style="1" bestFit="1" customWidth="1"/>
    <col min="48" max="49" width="10.00390625" style="1" bestFit="1" customWidth="1"/>
    <col min="50" max="50" width="9.00390625" style="1" bestFit="1" customWidth="1"/>
    <col min="51" max="51" width="4.7109375" style="1" bestFit="1" customWidth="1"/>
    <col min="52" max="52" width="9.00390625" style="1" bestFit="1" customWidth="1"/>
    <col min="53" max="54" width="4.7109375" style="1" bestFit="1" customWidth="1"/>
    <col min="55" max="55" width="5.57421875" style="1" bestFit="1" customWidth="1"/>
    <col min="56" max="57" width="4.7109375" style="1" bestFit="1" customWidth="1"/>
    <col min="58" max="58" width="10.00390625" style="1" bestFit="1" customWidth="1"/>
    <col min="59" max="59" width="9.00390625" style="1" bestFit="1" customWidth="1"/>
    <col min="60" max="60" width="7.57421875" style="1" bestFit="1" customWidth="1"/>
    <col min="61" max="61" width="4.7109375" style="1" bestFit="1" customWidth="1"/>
    <col min="62" max="62" width="9.00390625" style="1" bestFit="1" customWidth="1"/>
    <col min="63" max="63" width="13.421875" style="1" bestFit="1" customWidth="1"/>
    <col min="64" max="16384" width="9.140625" style="1" customWidth="1"/>
  </cols>
  <sheetData>
    <row r="5" ht="13.5" thickBot="1"/>
    <row r="6" spans="1:63" ht="15.75" thickBot="1">
      <c r="A6" s="2" t="s">
        <v>0</v>
      </c>
      <c r="B6" s="3" t="s">
        <v>1</v>
      </c>
      <c r="C6" s="4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ht="15.75" thickBot="1">
      <c r="A7" s="7"/>
      <c r="B7" s="8"/>
      <c r="C7" s="4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4" t="s">
        <v>4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4" t="s">
        <v>5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9" t="s">
        <v>6</v>
      </c>
    </row>
    <row r="8" spans="1:63" ht="15.75" thickBot="1">
      <c r="A8" s="7"/>
      <c r="B8" s="8"/>
      <c r="C8" s="10" t="s">
        <v>7</v>
      </c>
      <c r="D8" s="11"/>
      <c r="E8" s="11"/>
      <c r="F8" s="11"/>
      <c r="G8" s="11"/>
      <c r="H8" s="11"/>
      <c r="I8" s="11"/>
      <c r="J8" s="11"/>
      <c r="K8" s="11"/>
      <c r="L8" s="12"/>
      <c r="M8" s="10" t="s">
        <v>8</v>
      </c>
      <c r="N8" s="11"/>
      <c r="O8" s="11"/>
      <c r="P8" s="11"/>
      <c r="Q8" s="11"/>
      <c r="R8" s="11"/>
      <c r="S8" s="11"/>
      <c r="T8" s="11"/>
      <c r="U8" s="11"/>
      <c r="V8" s="12"/>
      <c r="W8" s="10" t="s">
        <v>7</v>
      </c>
      <c r="X8" s="11"/>
      <c r="Y8" s="11"/>
      <c r="Z8" s="11"/>
      <c r="AA8" s="11"/>
      <c r="AB8" s="11"/>
      <c r="AC8" s="11"/>
      <c r="AD8" s="11"/>
      <c r="AE8" s="11"/>
      <c r="AF8" s="12"/>
      <c r="AG8" s="10" t="s">
        <v>8</v>
      </c>
      <c r="AH8" s="11"/>
      <c r="AI8" s="11"/>
      <c r="AJ8" s="11"/>
      <c r="AK8" s="11"/>
      <c r="AL8" s="11"/>
      <c r="AM8" s="11"/>
      <c r="AN8" s="11"/>
      <c r="AO8" s="11"/>
      <c r="AP8" s="12"/>
      <c r="AQ8" s="10" t="s">
        <v>7</v>
      </c>
      <c r="AR8" s="11"/>
      <c r="AS8" s="11"/>
      <c r="AT8" s="11"/>
      <c r="AU8" s="11"/>
      <c r="AV8" s="11"/>
      <c r="AW8" s="11"/>
      <c r="AX8" s="11"/>
      <c r="AY8" s="11"/>
      <c r="AZ8" s="12"/>
      <c r="BA8" s="10" t="s">
        <v>8</v>
      </c>
      <c r="BB8" s="11"/>
      <c r="BC8" s="11"/>
      <c r="BD8" s="11"/>
      <c r="BE8" s="11"/>
      <c r="BF8" s="11"/>
      <c r="BG8" s="11"/>
      <c r="BH8" s="11"/>
      <c r="BI8" s="11"/>
      <c r="BJ8" s="12"/>
      <c r="BK8" s="13"/>
    </row>
    <row r="9" spans="1:63" ht="15.75" thickBot="1">
      <c r="A9" s="7"/>
      <c r="B9" s="8"/>
      <c r="C9" s="14" t="s">
        <v>9</v>
      </c>
      <c r="D9" s="15"/>
      <c r="E9" s="15"/>
      <c r="F9" s="15"/>
      <c r="G9" s="16"/>
      <c r="H9" s="4" t="s">
        <v>10</v>
      </c>
      <c r="I9" s="5"/>
      <c r="J9" s="5"/>
      <c r="K9" s="5"/>
      <c r="L9" s="6"/>
      <c r="M9" s="14" t="s">
        <v>9</v>
      </c>
      <c r="N9" s="15"/>
      <c r="O9" s="15"/>
      <c r="P9" s="15"/>
      <c r="Q9" s="16"/>
      <c r="R9" s="4" t="s">
        <v>10</v>
      </c>
      <c r="S9" s="5"/>
      <c r="T9" s="5"/>
      <c r="U9" s="5"/>
      <c r="V9" s="6"/>
      <c r="W9" s="14" t="s">
        <v>9</v>
      </c>
      <c r="X9" s="15"/>
      <c r="Y9" s="15"/>
      <c r="Z9" s="15"/>
      <c r="AA9" s="16"/>
      <c r="AB9" s="4" t="s">
        <v>10</v>
      </c>
      <c r="AC9" s="5"/>
      <c r="AD9" s="5"/>
      <c r="AE9" s="5"/>
      <c r="AF9" s="6"/>
      <c r="AG9" s="14" t="s">
        <v>9</v>
      </c>
      <c r="AH9" s="15"/>
      <c r="AI9" s="15"/>
      <c r="AJ9" s="15"/>
      <c r="AK9" s="16"/>
      <c r="AL9" s="4" t="s">
        <v>10</v>
      </c>
      <c r="AM9" s="5"/>
      <c r="AN9" s="5"/>
      <c r="AO9" s="5"/>
      <c r="AP9" s="6"/>
      <c r="AQ9" s="14" t="s">
        <v>9</v>
      </c>
      <c r="AR9" s="15"/>
      <c r="AS9" s="15"/>
      <c r="AT9" s="15"/>
      <c r="AU9" s="16"/>
      <c r="AV9" s="4" t="s">
        <v>10</v>
      </c>
      <c r="AW9" s="5"/>
      <c r="AX9" s="5"/>
      <c r="AY9" s="5"/>
      <c r="AZ9" s="6"/>
      <c r="BA9" s="14" t="s">
        <v>9</v>
      </c>
      <c r="BB9" s="15"/>
      <c r="BC9" s="15"/>
      <c r="BD9" s="15"/>
      <c r="BE9" s="16"/>
      <c r="BF9" s="4" t="s">
        <v>10</v>
      </c>
      <c r="BG9" s="5"/>
      <c r="BH9" s="5"/>
      <c r="BI9" s="5"/>
      <c r="BJ9" s="6"/>
      <c r="BK9" s="13"/>
    </row>
    <row r="10" spans="1:63" ht="15.75" thickBot="1">
      <c r="A10" s="17"/>
      <c r="B10" s="18"/>
      <c r="C10" s="19">
        <v>1</v>
      </c>
      <c r="D10" s="20">
        <v>2</v>
      </c>
      <c r="E10" s="20">
        <v>3</v>
      </c>
      <c r="F10" s="20">
        <v>4</v>
      </c>
      <c r="G10" s="21">
        <v>5</v>
      </c>
      <c r="H10" s="19">
        <v>1</v>
      </c>
      <c r="I10" s="20">
        <v>2</v>
      </c>
      <c r="J10" s="20">
        <v>3</v>
      </c>
      <c r="K10" s="20">
        <v>4</v>
      </c>
      <c r="L10" s="21">
        <v>5</v>
      </c>
      <c r="M10" s="19">
        <v>1</v>
      </c>
      <c r="N10" s="20">
        <v>2</v>
      </c>
      <c r="O10" s="20">
        <v>3</v>
      </c>
      <c r="P10" s="20">
        <v>4</v>
      </c>
      <c r="Q10" s="21">
        <v>5</v>
      </c>
      <c r="R10" s="19">
        <v>1</v>
      </c>
      <c r="S10" s="20">
        <v>2</v>
      </c>
      <c r="T10" s="20">
        <v>3</v>
      </c>
      <c r="U10" s="20">
        <v>4</v>
      </c>
      <c r="V10" s="21">
        <v>5</v>
      </c>
      <c r="W10" s="19">
        <v>1</v>
      </c>
      <c r="X10" s="20">
        <v>2</v>
      </c>
      <c r="Y10" s="20">
        <v>3</v>
      </c>
      <c r="Z10" s="20">
        <v>4</v>
      </c>
      <c r="AA10" s="21">
        <v>5</v>
      </c>
      <c r="AB10" s="19">
        <v>1</v>
      </c>
      <c r="AC10" s="20">
        <v>2</v>
      </c>
      <c r="AD10" s="20">
        <v>3</v>
      </c>
      <c r="AE10" s="20">
        <v>4</v>
      </c>
      <c r="AF10" s="21">
        <v>5</v>
      </c>
      <c r="AG10" s="19">
        <v>1</v>
      </c>
      <c r="AH10" s="20">
        <v>2</v>
      </c>
      <c r="AI10" s="20">
        <v>3</v>
      </c>
      <c r="AJ10" s="20">
        <v>4</v>
      </c>
      <c r="AK10" s="21">
        <v>5</v>
      </c>
      <c r="AL10" s="19">
        <v>1</v>
      </c>
      <c r="AM10" s="20">
        <v>2</v>
      </c>
      <c r="AN10" s="20">
        <v>3</v>
      </c>
      <c r="AO10" s="20">
        <v>4</v>
      </c>
      <c r="AP10" s="21">
        <v>5</v>
      </c>
      <c r="AQ10" s="19">
        <v>1</v>
      </c>
      <c r="AR10" s="20">
        <v>2</v>
      </c>
      <c r="AS10" s="20">
        <v>3</v>
      </c>
      <c r="AT10" s="20">
        <v>4</v>
      </c>
      <c r="AU10" s="21">
        <v>5</v>
      </c>
      <c r="AV10" s="19">
        <v>1</v>
      </c>
      <c r="AW10" s="20">
        <v>2</v>
      </c>
      <c r="AX10" s="20">
        <v>3</v>
      </c>
      <c r="AY10" s="20">
        <v>4</v>
      </c>
      <c r="AZ10" s="21">
        <v>5</v>
      </c>
      <c r="BA10" s="19">
        <v>1</v>
      </c>
      <c r="BB10" s="20">
        <v>2</v>
      </c>
      <c r="BC10" s="20">
        <v>3</v>
      </c>
      <c r="BD10" s="20">
        <v>4</v>
      </c>
      <c r="BE10" s="21">
        <v>5</v>
      </c>
      <c r="BF10" s="19">
        <v>1</v>
      </c>
      <c r="BG10" s="20">
        <v>2</v>
      </c>
      <c r="BH10" s="20">
        <v>3</v>
      </c>
      <c r="BI10" s="20">
        <v>4</v>
      </c>
      <c r="BJ10" s="21">
        <v>5</v>
      </c>
      <c r="BK10" s="13"/>
    </row>
    <row r="11" spans="1:63" ht="15">
      <c r="A11" s="22" t="s">
        <v>11</v>
      </c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 ht="15">
      <c r="A12" s="26" t="s">
        <v>13</v>
      </c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</row>
    <row r="13" spans="1:63" ht="15">
      <c r="A13" s="30"/>
      <c r="B13" s="31" t="s">
        <v>15</v>
      </c>
      <c r="C13" s="32">
        <v>0</v>
      </c>
      <c r="D13" s="32">
        <v>1922.0806225384197</v>
      </c>
      <c r="E13" s="32">
        <v>797.2799508669033</v>
      </c>
      <c r="F13" s="32">
        <v>0</v>
      </c>
      <c r="G13" s="32">
        <v>0</v>
      </c>
      <c r="H13" s="32">
        <v>52.795403970322575</v>
      </c>
      <c r="I13" s="32">
        <v>11158.668926227565</v>
      </c>
      <c r="J13" s="32">
        <v>896.0025590190968</v>
      </c>
      <c r="K13" s="32">
        <v>0</v>
      </c>
      <c r="L13" s="32">
        <v>163.90049564254844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144.35730580496772</v>
      </c>
      <c r="S13" s="32">
        <v>4185.696560161096</v>
      </c>
      <c r="T13" s="32">
        <v>825.5650262425161</v>
      </c>
      <c r="U13" s="32">
        <v>0</v>
      </c>
      <c r="V13" s="32">
        <v>16.239175761032254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0.2165680298064516</v>
      </c>
      <c r="AC13" s="32">
        <v>3.779298969645161</v>
      </c>
      <c r="AD13" s="32">
        <v>0</v>
      </c>
      <c r="AE13" s="32">
        <v>0</v>
      </c>
      <c r="AF13" s="32">
        <v>0.1901736558064516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0.014105023612903228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108.90670505683869</v>
      </c>
      <c r="AW13" s="32">
        <v>3058.576201090226</v>
      </c>
      <c r="AX13" s="32">
        <v>12.244063525193546</v>
      </c>
      <c r="AY13" s="32">
        <v>0</v>
      </c>
      <c r="AZ13" s="32">
        <v>180.02866467625807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34.98594739912903</v>
      </c>
      <c r="BG13" s="32">
        <v>163.9246425071613</v>
      </c>
      <c r="BH13" s="32">
        <v>137.7984168502258</v>
      </c>
      <c r="BI13" s="32">
        <v>0</v>
      </c>
      <c r="BJ13" s="32">
        <v>35.015682945161295</v>
      </c>
      <c r="BK13" s="33">
        <f>SUM(C13:BJ13)</f>
        <v>23898.26649596353</v>
      </c>
    </row>
    <row r="14" spans="1:63" ht="13.5" thickBot="1">
      <c r="A14" s="34"/>
      <c r="B14" s="31" t="s">
        <v>16</v>
      </c>
      <c r="C14" s="35">
        <v>0</v>
      </c>
      <c r="D14" s="35">
        <v>359.3377594340645</v>
      </c>
      <c r="E14" s="35">
        <v>267.65701243522585</v>
      </c>
      <c r="F14" s="35">
        <v>0</v>
      </c>
      <c r="G14" s="35">
        <v>0</v>
      </c>
      <c r="H14" s="35">
        <v>103.25561861193549</v>
      </c>
      <c r="I14" s="35">
        <v>11412.675375339692</v>
      </c>
      <c r="J14" s="35">
        <v>2150.7205107271293</v>
      </c>
      <c r="K14" s="35">
        <v>0</v>
      </c>
      <c r="L14" s="35">
        <v>44.01531308780645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176.470117904871</v>
      </c>
      <c r="S14" s="35">
        <v>681.3289481628066</v>
      </c>
      <c r="T14" s="35">
        <v>618.713799305129</v>
      </c>
      <c r="U14" s="35">
        <v>0</v>
      </c>
      <c r="V14" s="35">
        <v>19.014352925645152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0.28048444254838717</v>
      </c>
      <c r="AC14" s="35">
        <v>0.05337864870967743</v>
      </c>
      <c r="AD14" s="35">
        <v>0</v>
      </c>
      <c r="AE14" s="35">
        <v>0</v>
      </c>
      <c r="AF14" s="35">
        <v>0.15753050848387093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0.08755483264516128</v>
      </c>
      <c r="AM14" s="35">
        <v>0.07491527467741939</v>
      </c>
      <c r="AN14" s="35">
        <v>0</v>
      </c>
      <c r="AO14" s="35">
        <v>0</v>
      </c>
      <c r="AP14" s="35">
        <v>0</v>
      </c>
      <c r="AQ14" s="35">
        <v>0</v>
      </c>
      <c r="AR14" s="35">
        <v>156.15067303609675</v>
      </c>
      <c r="AS14" s="35">
        <v>0</v>
      </c>
      <c r="AT14" s="35">
        <v>0</v>
      </c>
      <c r="AU14" s="35">
        <v>0</v>
      </c>
      <c r="AV14" s="35">
        <v>63.358783101645166</v>
      </c>
      <c r="AW14" s="35">
        <v>2429.8703082652255</v>
      </c>
      <c r="AX14" s="35">
        <v>7.275349297967741</v>
      </c>
      <c r="AY14" s="35">
        <v>0</v>
      </c>
      <c r="AZ14" s="35">
        <v>83.80905758754838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53.33190035116127</v>
      </c>
      <c r="BG14" s="35">
        <v>114.2001764962581</v>
      </c>
      <c r="BH14" s="35">
        <v>37.923902345258064</v>
      </c>
      <c r="BI14" s="35">
        <v>0</v>
      </c>
      <c r="BJ14" s="35">
        <v>18.1986100732258</v>
      </c>
      <c r="BK14" s="36">
        <f>SUM(C14:BJ14)</f>
        <v>18797.961432195756</v>
      </c>
    </row>
    <row r="15" spans="1:63" ht="13.5" thickBot="1">
      <c r="A15" s="37"/>
      <c r="B15" s="38" t="s">
        <v>17</v>
      </c>
      <c r="C15" s="39">
        <f>SUM(C13:C14)</f>
        <v>0</v>
      </c>
      <c r="D15" s="39">
        <f aca="true" t="shared" si="0" ref="D15:BK15">SUM(D13:D14)</f>
        <v>2281.418381972484</v>
      </c>
      <c r="E15" s="39">
        <f t="shared" si="0"/>
        <v>1064.9369633021292</v>
      </c>
      <c r="F15" s="39">
        <f t="shared" si="0"/>
        <v>0</v>
      </c>
      <c r="G15" s="39">
        <f t="shared" si="0"/>
        <v>0</v>
      </c>
      <c r="H15" s="39">
        <f t="shared" si="0"/>
        <v>156.05102258225807</v>
      </c>
      <c r="I15" s="39">
        <f t="shared" si="0"/>
        <v>22571.344301567256</v>
      </c>
      <c r="J15" s="39">
        <f t="shared" si="0"/>
        <v>3046.723069746226</v>
      </c>
      <c r="K15" s="39">
        <f t="shared" si="0"/>
        <v>0</v>
      </c>
      <c r="L15" s="39">
        <f t="shared" si="0"/>
        <v>207.91580873035488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320.82742370983874</v>
      </c>
      <c r="S15" s="39">
        <f t="shared" si="0"/>
        <v>4867.025508323903</v>
      </c>
      <c r="T15" s="39">
        <f t="shared" si="0"/>
        <v>1444.278825547645</v>
      </c>
      <c r="U15" s="39">
        <f t="shared" si="0"/>
        <v>0</v>
      </c>
      <c r="V15" s="39">
        <f t="shared" si="0"/>
        <v>35.253528686677406</v>
      </c>
      <c r="W15" s="39">
        <f t="shared" si="0"/>
        <v>0</v>
      </c>
      <c r="X15" s="39">
        <f t="shared" si="0"/>
        <v>0</v>
      </c>
      <c r="Y15" s="39">
        <f t="shared" si="0"/>
        <v>0</v>
      </c>
      <c r="Z15" s="39">
        <f t="shared" si="0"/>
        <v>0</v>
      </c>
      <c r="AA15" s="39">
        <f t="shared" si="0"/>
        <v>0</v>
      </c>
      <c r="AB15" s="39">
        <f t="shared" si="0"/>
        <v>0.49705247235483874</v>
      </c>
      <c r="AC15" s="39">
        <f t="shared" si="0"/>
        <v>3.8326776183548383</v>
      </c>
      <c r="AD15" s="39">
        <f t="shared" si="0"/>
        <v>0</v>
      </c>
      <c r="AE15" s="39">
        <f t="shared" si="0"/>
        <v>0</v>
      </c>
      <c r="AF15" s="39">
        <f t="shared" si="0"/>
        <v>0.3477041642903225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39">
        <f t="shared" si="0"/>
        <v>0</v>
      </c>
      <c r="AL15" s="39">
        <f t="shared" si="0"/>
        <v>0.10165985625806451</v>
      </c>
      <c r="AM15" s="39">
        <f t="shared" si="0"/>
        <v>0.07491527467741939</v>
      </c>
      <c r="AN15" s="39">
        <f t="shared" si="0"/>
        <v>0</v>
      </c>
      <c r="AO15" s="39">
        <f t="shared" si="0"/>
        <v>0</v>
      </c>
      <c r="AP15" s="39">
        <f t="shared" si="0"/>
        <v>0</v>
      </c>
      <c r="AQ15" s="39">
        <f t="shared" si="0"/>
        <v>0</v>
      </c>
      <c r="AR15" s="39">
        <f t="shared" si="0"/>
        <v>156.15067303609675</v>
      </c>
      <c r="AS15" s="39">
        <f t="shared" si="0"/>
        <v>0</v>
      </c>
      <c r="AT15" s="39">
        <f t="shared" si="0"/>
        <v>0</v>
      </c>
      <c r="AU15" s="39">
        <f t="shared" si="0"/>
        <v>0</v>
      </c>
      <c r="AV15" s="39">
        <f t="shared" si="0"/>
        <v>172.26548815848386</v>
      </c>
      <c r="AW15" s="39">
        <f t="shared" si="0"/>
        <v>5488.446509355452</v>
      </c>
      <c r="AX15" s="39">
        <f t="shared" si="0"/>
        <v>19.51941282316129</v>
      </c>
      <c r="AY15" s="39">
        <f t="shared" si="0"/>
        <v>0</v>
      </c>
      <c r="AZ15" s="39">
        <f t="shared" si="0"/>
        <v>263.8377222638064</v>
      </c>
      <c r="BA15" s="39">
        <f t="shared" si="0"/>
        <v>0</v>
      </c>
      <c r="BB15" s="39">
        <f t="shared" si="0"/>
        <v>0</v>
      </c>
      <c r="BC15" s="39">
        <f t="shared" si="0"/>
        <v>0</v>
      </c>
      <c r="BD15" s="39">
        <f t="shared" si="0"/>
        <v>0</v>
      </c>
      <c r="BE15" s="39">
        <f t="shared" si="0"/>
        <v>0</v>
      </c>
      <c r="BF15" s="39">
        <f t="shared" si="0"/>
        <v>88.3178477502903</v>
      </c>
      <c r="BG15" s="39">
        <f t="shared" si="0"/>
        <v>278.1248190034194</v>
      </c>
      <c r="BH15" s="39">
        <f t="shared" si="0"/>
        <v>175.72231919548386</v>
      </c>
      <c r="BI15" s="39">
        <f t="shared" si="0"/>
        <v>0</v>
      </c>
      <c r="BJ15" s="39">
        <f t="shared" si="0"/>
        <v>53.214293018387096</v>
      </c>
      <c r="BK15" s="39">
        <f t="shared" si="0"/>
        <v>42696.227928159286</v>
      </c>
    </row>
    <row r="16" spans="1:63" ht="15">
      <c r="A16" s="40" t="s">
        <v>18</v>
      </c>
      <c r="B16" s="41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ht="15">
      <c r="A17" s="30"/>
      <c r="B17" s="31" t="s">
        <v>20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0.347469908483871</v>
      </c>
      <c r="I17" s="32">
        <v>8.21751619404052</v>
      </c>
      <c r="J17" s="32">
        <v>0</v>
      </c>
      <c r="K17" s="32">
        <v>0</v>
      </c>
      <c r="L17" s="32">
        <v>0.021014172322580644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0.12837918987096772</v>
      </c>
      <c r="S17" s="32">
        <v>2.954043716</v>
      </c>
      <c r="T17" s="32">
        <v>0</v>
      </c>
      <c r="U17" s="32">
        <v>0</v>
      </c>
      <c r="V17" s="32">
        <v>0.07726828741935482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0.0010432868709677418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0.002019897870967742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1.21730615767742</v>
      </c>
      <c r="AW17" s="32">
        <v>2.09040428493548</v>
      </c>
      <c r="AX17" s="32">
        <v>0</v>
      </c>
      <c r="AY17" s="32">
        <v>0</v>
      </c>
      <c r="AZ17" s="32">
        <v>0.11917615870967743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4.55835805932258</v>
      </c>
      <c r="BG17" s="32">
        <v>1.60823730364516</v>
      </c>
      <c r="BH17" s="32">
        <v>0</v>
      </c>
      <c r="BI17" s="32">
        <v>0</v>
      </c>
      <c r="BJ17" s="32">
        <v>2.23254313606452</v>
      </c>
      <c r="BK17" s="33">
        <f>SUM(C17:BJ17)</f>
        <v>23.57477975323407</v>
      </c>
    </row>
    <row r="18" spans="1:63" ht="13.5" thickBot="1">
      <c r="A18" s="34"/>
      <c r="B18" s="31" t="s">
        <v>21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29.249781529999996</v>
      </c>
      <c r="I18" s="35">
        <v>80.4766942925161</v>
      </c>
      <c r="J18" s="35">
        <v>0</v>
      </c>
      <c r="K18" s="35">
        <v>43.759718492000005</v>
      </c>
      <c r="L18" s="35">
        <v>46.311496123032256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5.062581272225807</v>
      </c>
      <c r="S18" s="35">
        <v>110.12825235037802</v>
      </c>
      <c r="T18" s="35">
        <v>0</v>
      </c>
      <c r="U18" s="35">
        <v>0</v>
      </c>
      <c r="V18" s="35">
        <v>0.36814827077419365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0.38875856396774183</v>
      </c>
      <c r="AC18" s="35">
        <v>8.02544650177419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0.05651068932258066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0.6212735073870969</v>
      </c>
      <c r="AS18" s="35">
        <v>0</v>
      </c>
      <c r="AT18" s="35">
        <v>0</v>
      </c>
      <c r="AU18" s="35">
        <v>0</v>
      </c>
      <c r="AV18" s="35">
        <v>34.1492301607097</v>
      </c>
      <c r="AW18" s="35">
        <v>140.940864158903</v>
      </c>
      <c r="AX18" s="35">
        <v>7.02564043619355</v>
      </c>
      <c r="AY18" s="35">
        <v>0</v>
      </c>
      <c r="AZ18" s="35">
        <v>24.0994469266774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12.88505572683871</v>
      </c>
      <c r="BG18" s="35">
        <v>66.1476408597097</v>
      </c>
      <c r="BH18" s="35">
        <v>0.0003953143870967742</v>
      </c>
      <c r="BI18" s="35">
        <v>0</v>
      </c>
      <c r="BJ18" s="35">
        <v>4.961823354290323</v>
      </c>
      <c r="BK18" s="36">
        <f>SUM(C18:BJ18)</f>
        <v>614.6587585310875</v>
      </c>
    </row>
    <row r="19" spans="1:63" ht="13.5" thickBot="1">
      <c r="A19" s="37"/>
      <c r="B19" s="38" t="s">
        <v>22</v>
      </c>
      <c r="C19" s="39">
        <f>SUM(C17:C18)</f>
        <v>0</v>
      </c>
      <c r="D19" s="39">
        <f aca="true" t="shared" si="1" ref="D19:BK19">SUM(D17:D18)</f>
        <v>0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29.597251438483866</v>
      </c>
      <c r="I19" s="39">
        <f t="shared" si="1"/>
        <v>88.69421048655661</v>
      </c>
      <c r="J19" s="39">
        <f t="shared" si="1"/>
        <v>0</v>
      </c>
      <c r="K19" s="39">
        <f t="shared" si="1"/>
        <v>43.759718492000005</v>
      </c>
      <c r="L19" s="39">
        <f t="shared" si="1"/>
        <v>46.33251029535484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39">
        <f t="shared" si="1"/>
        <v>5.190960462096775</v>
      </c>
      <c r="S19" s="39">
        <f t="shared" si="1"/>
        <v>113.08229606637802</v>
      </c>
      <c r="T19" s="39">
        <f t="shared" si="1"/>
        <v>0</v>
      </c>
      <c r="U19" s="39">
        <f t="shared" si="1"/>
        <v>0</v>
      </c>
      <c r="V19" s="39">
        <f t="shared" si="1"/>
        <v>0.4454165581935485</v>
      </c>
      <c r="W19" s="39">
        <f t="shared" si="1"/>
        <v>0</v>
      </c>
      <c r="X19" s="39">
        <f t="shared" si="1"/>
        <v>0</v>
      </c>
      <c r="Y19" s="39">
        <f t="shared" si="1"/>
        <v>0</v>
      </c>
      <c r="Z19" s="39">
        <f t="shared" si="1"/>
        <v>0</v>
      </c>
      <c r="AA19" s="39">
        <f t="shared" si="1"/>
        <v>0</v>
      </c>
      <c r="AB19" s="39">
        <f t="shared" si="1"/>
        <v>0.38980185083870955</v>
      </c>
      <c r="AC19" s="39">
        <f t="shared" si="1"/>
        <v>8.02544650177419</v>
      </c>
      <c r="AD19" s="39">
        <f t="shared" si="1"/>
        <v>0</v>
      </c>
      <c r="AE19" s="39">
        <f t="shared" si="1"/>
        <v>0</v>
      </c>
      <c r="AF19" s="39">
        <f t="shared" si="1"/>
        <v>0</v>
      </c>
      <c r="AG19" s="39">
        <f t="shared" si="1"/>
        <v>0</v>
      </c>
      <c r="AH19" s="39">
        <f t="shared" si="1"/>
        <v>0</v>
      </c>
      <c r="AI19" s="39">
        <f t="shared" si="1"/>
        <v>0</v>
      </c>
      <c r="AJ19" s="39">
        <f t="shared" si="1"/>
        <v>0</v>
      </c>
      <c r="AK19" s="39">
        <f t="shared" si="1"/>
        <v>0</v>
      </c>
      <c r="AL19" s="39">
        <f t="shared" si="1"/>
        <v>0.0585305871935484</v>
      </c>
      <c r="AM19" s="39">
        <f t="shared" si="1"/>
        <v>0</v>
      </c>
      <c r="AN19" s="39">
        <f t="shared" si="1"/>
        <v>0</v>
      </c>
      <c r="AO19" s="39">
        <f t="shared" si="1"/>
        <v>0</v>
      </c>
      <c r="AP19" s="39">
        <f t="shared" si="1"/>
        <v>0</v>
      </c>
      <c r="AQ19" s="39">
        <f t="shared" si="1"/>
        <v>0</v>
      </c>
      <c r="AR19" s="39">
        <f t="shared" si="1"/>
        <v>0.6212735073870969</v>
      </c>
      <c r="AS19" s="39">
        <f t="shared" si="1"/>
        <v>0</v>
      </c>
      <c r="AT19" s="39">
        <f t="shared" si="1"/>
        <v>0</v>
      </c>
      <c r="AU19" s="39">
        <f t="shared" si="1"/>
        <v>0</v>
      </c>
      <c r="AV19" s="39">
        <f t="shared" si="1"/>
        <v>35.36653631838712</v>
      </c>
      <c r="AW19" s="39">
        <f t="shared" si="1"/>
        <v>143.03126844383848</v>
      </c>
      <c r="AX19" s="39">
        <f t="shared" si="1"/>
        <v>7.02564043619355</v>
      </c>
      <c r="AY19" s="39">
        <f t="shared" si="1"/>
        <v>0</v>
      </c>
      <c r="AZ19" s="39">
        <f t="shared" si="1"/>
        <v>24.218623085387076</v>
      </c>
      <c r="BA19" s="39">
        <f t="shared" si="1"/>
        <v>0</v>
      </c>
      <c r="BB19" s="39">
        <f t="shared" si="1"/>
        <v>0</v>
      </c>
      <c r="BC19" s="39">
        <f t="shared" si="1"/>
        <v>0</v>
      </c>
      <c r="BD19" s="39">
        <f t="shared" si="1"/>
        <v>0</v>
      </c>
      <c r="BE19" s="39">
        <f t="shared" si="1"/>
        <v>0</v>
      </c>
      <c r="BF19" s="39">
        <f t="shared" si="1"/>
        <v>17.44341378616129</v>
      </c>
      <c r="BG19" s="39">
        <f t="shared" si="1"/>
        <v>67.75587816335485</v>
      </c>
      <c r="BH19" s="39">
        <f t="shared" si="1"/>
        <v>0.0003953143870967742</v>
      </c>
      <c r="BI19" s="39">
        <f t="shared" si="1"/>
        <v>0</v>
      </c>
      <c r="BJ19" s="39">
        <f t="shared" si="1"/>
        <v>7.194366490354843</v>
      </c>
      <c r="BK19" s="39">
        <f t="shared" si="1"/>
        <v>638.2335382843216</v>
      </c>
    </row>
    <row r="20" spans="1:63" ht="15">
      <c r="A20" s="40" t="s">
        <v>23</v>
      </c>
      <c r="B20" s="41" t="s">
        <v>24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</row>
    <row r="21" spans="1:63" ht="15">
      <c r="A21" s="30"/>
      <c r="B21" s="31" t="s">
        <v>25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0.11340243870967744</v>
      </c>
      <c r="I21" s="32">
        <v>0</v>
      </c>
      <c r="J21" s="32">
        <v>0</v>
      </c>
      <c r="K21" s="32">
        <v>0</v>
      </c>
      <c r="L21" s="32">
        <v>0.8100174193548387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0.060216577516129036</v>
      </c>
      <c r="S21" s="32">
        <v>0</v>
      </c>
      <c r="T21" s="32">
        <v>0</v>
      </c>
      <c r="U21" s="32">
        <v>0</v>
      </c>
      <c r="V21" s="32">
        <v>0.06750145161290322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0.09384168387096775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0.2059041315483871</v>
      </c>
      <c r="AW21" s="32">
        <v>0.33514887096774193</v>
      </c>
      <c r="AX21" s="32">
        <v>0</v>
      </c>
      <c r="AY21" s="32">
        <v>0</v>
      </c>
      <c r="AZ21" s="32">
        <v>4.168146230279953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0.05228322387096774</v>
      </c>
      <c r="BG21" s="32">
        <v>0.08043572903225805</v>
      </c>
      <c r="BH21" s="32">
        <v>0</v>
      </c>
      <c r="BI21" s="32">
        <v>0</v>
      </c>
      <c r="BJ21" s="32">
        <v>0.19128262941935487</v>
      </c>
      <c r="BK21" s="33">
        <f aca="true" t="shared" si="2" ref="BK21:BK129">SUM(C21:BJ21)</f>
        <v>6.178180386183179</v>
      </c>
    </row>
    <row r="22" spans="1:63" ht="15">
      <c r="A22" s="30"/>
      <c r="B22" s="31" t="s">
        <v>26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0.13846118790322584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0.019188434612903225</v>
      </c>
      <c r="S22" s="32">
        <v>0.8834813680322582</v>
      </c>
      <c r="T22" s="32">
        <v>0</v>
      </c>
      <c r="U22" s="32">
        <v>0</v>
      </c>
      <c r="V22" s="32">
        <v>2.4070193548387097E-05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0.11710314132258065</v>
      </c>
      <c r="AC22" s="32">
        <v>0</v>
      </c>
      <c r="AD22" s="32">
        <v>0</v>
      </c>
      <c r="AE22" s="32">
        <v>0</v>
      </c>
      <c r="AF22" s="32">
        <v>0.5558392077741934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0.9141632096129033</v>
      </c>
      <c r="AW22" s="32">
        <v>0.9385793732903224</v>
      </c>
      <c r="AX22" s="32">
        <v>0</v>
      </c>
      <c r="AY22" s="32">
        <v>0</v>
      </c>
      <c r="AZ22" s="32">
        <v>1.8772829735858072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1.2811798847096774</v>
      </c>
      <c r="BG22" s="32">
        <v>0.35383788735483873</v>
      </c>
      <c r="BH22" s="32">
        <v>0</v>
      </c>
      <c r="BI22" s="32">
        <v>0</v>
      </c>
      <c r="BJ22" s="32">
        <v>0.8282590050645163</v>
      </c>
      <c r="BK22" s="33">
        <f t="shared" si="2"/>
        <v>7.907399743456774</v>
      </c>
    </row>
    <row r="23" spans="1:63" ht="15">
      <c r="A23" s="30"/>
      <c r="B23" s="31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0.13008350858064516</v>
      </c>
      <c r="I23" s="32">
        <v>0</v>
      </c>
      <c r="J23" s="32">
        <v>0</v>
      </c>
      <c r="K23" s="32">
        <v>0</v>
      </c>
      <c r="L23" s="32">
        <v>0.18927965574193545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0.33396093161290324</v>
      </c>
      <c r="S23" s="32">
        <v>0</v>
      </c>
      <c r="T23" s="32">
        <v>0</v>
      </c>
      <c r="U23" s="32">
        <v>0</v>
      </c>
      <c r="V23" s="32">
        <v>0.07830804493548385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0.08940609541935482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0.027771708354838703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0.9462308697741936</v>
      </c>
      <c r="AW23" s="32">
        <v>0.4722754773225805</v>
      </c>
      <c r="AX23" s="32">
        <v>0</v>
      </c>
      <c r="AY23" s="32">
        <v>0</v>
      </c>
      <c r="AZ23" s="32">
        <v>0.8025927580857071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1.0031158700967742</v>
      </c>
      <c r="BG23" s="32">
        <v>0.3206377302580646</v>
      </c>
      <c r="BH23" s="32">
        <v>0</v>
      </c>
      <c r="BI23" s="32">
        <v>0</v>
      </c>
      <c r="BJ23" s="32">
        <v>0.43006029396774204</v>
      </c>
      <c r="BK23" s="33">
        <f t="shared" si="2"/>
        <v>4.823722944150223</v>
      </c>
    </row>
    <row r="24" spans="1:63" ht="15">
      <c r="A24" s="30"/>
      <c r="B24" s="31" t="s">
        <v>28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0.11956355880645163</v>
      </c>
      <c r="I24" s="32">
        <v>0.30254492432258073</v>
      </c>
      <c r="J24" s="32">
        <v>0</v>
      </c>
      <c r="K24" s="32">
        <v>0</v>
      </c>
      <c r="L24" s="32">
        <v>0.8085771869354837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0.3680930675806452</v>
      </c>
      <c r="S24" s="32">
        <v>0.22062572016129037</v>
      </c>
      <c r="T24" s="32">
        <v>0</v>
      </c>
      <c r="U24" s="32">
        <v>0</v>
      </c>
      <c r="V24" s="32">
        <v>6.12590561016129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0.013898992354838711</v>
      </c>
      <c r="AC24" s="32">
        <v>0</v>
      </c>
      <c r="AD24" s="32">
        <v>0</v>
      </c>
      <c r="AE24" s="32">
        <v>0</v>
      </c>
      <c r="AF24" s="32">
        <v>0.07899587958064516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1.5714615641935488</v>
      </c>
      <c r="AW24" s="32">
        <v>2.1435399585483865</v>
      </c>
      <c r="AX24" s="32">
        <v>0</v>
      </c>
      <c r="AY24" s="32">
        <v>0</v>
      </c>
      <c r="AZ24" s="32">
        <v>6.892110576666908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6.349918510419355</v>
      </c>
      <c r="BG24" s="32">
        <v>0.8443891543548386</v>
      </c>
      <c r="BH24" s="32">
        <v>0</v>
      </c>
      <c r="BI24" s="32">
        <v>0</v>
      </c>
      <c r="BJ24" s="32">
        <v>4.074543068258065</v>
      </c>
      <c r="BK24" s="33">
        <f t="shared" si="2"/>
        <v>29.91416777234433</v>
      </c>
    </row>
    <row r="25" spans="1:63" ht="15">
      <c r="A25" s="30"/>
      <c r="B25" s="31" t="s">
        <v>29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0.15376133280645163</v>
      </c>
      <c r="I25" s="32">
        <v>4.330158767129031</v>
      </c>
      <c r="J25" s="32">
        <v>0</v>
      </c>
      <c r="K25" s="32">
        <v>0</v>
      </c>
      <c r="L25" s="32">
        <v>0.03648900319354839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0.11641533751612905</v>
      </c>
      <c r="S25" s="32">
        <v>0</v>
      </c>
      <c r="T25" s="32">
        <v>0</v>
      </c>
      <c r="U25" s="32">
        <v>0</v>
      </c>
      <c r="V25" s="32">
        <v>0.30099036587096767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0.00909728551612903</v>
      </c>
      <c r="AC25" s="32">
        <v>0</v>
      </c>
      <c r="AD25" s="32">
        <v>0</v>
      </c>
      <c r="AE25" s="32">
        <v>0</v>
      </c>
      <c r="AF25" s="32">
        <v>4.3348815370967735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1.645357149548387</v>
      </c>
      <c r="AW25" s="32">
        <v>0.5458370579677418</v>
      </c>
      <c r="AX25" s="32">
        <v>0</v>
      </c>
      <c r="AY25" s="32">
        <v>0</v>
      </c>
      <c r="AZ25" s="32">
        <v>4.777645175680757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1.12967689216129</v>
      </c>
      <c r="BG25" s="32">
        <v>0.015446608032258065</v>
      </c>
      <c r="BH25" s="32">
        <v>0</v>
      </c>
      <c r="BI25" s="32">
        <v>0</v>
      </c>
      <c r="BJ25" s="32">
        <v>0.5820871794838711</v>
      </c>
      <c r="BK25" s="33">
        <f t="shared" si="2"/>
        <v>17.97784369200333</v>
      </c>
    </row>
    <row r="26" spans="1:63" ht="15">
      <c r="A26" s="30"/>
      <c r="B26" s="31" t="s">
        <v>30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0.08687388241935484</v>
      </c>
      <c r="I26" s="32">
        <v>5.810463852290322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0.1467984693548387</v>
      </c>
      <c r="S26" s="32">
        <v>0</v>
      </c>
      <c r="T26" s="32">
        <v>0</v>
      </c>
      <c r="U26" s="32">
        <v>0</v>
      </c>
      <c r="V26" s="32">
        <v>0.261489688483871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0.013909118645161285</v>
      </c>
      <c r="AC26" s="32">
        <v>0</v>
      </c>
      <c r="AD26" s="32">
        <v>0</v>
      </c>
      <c r="AE26" s="32">
        <v>0</v>
      </c>
      <c r="AF26" s="32">
        <v>0.37518256667741934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0.9658546259999999</v>
      </c>
      <c r="AW26" s="32">
        <v>3.805320717870968</v>
      </c>
      <c r="AX26" s="32">
        <v>0</v>
      </c>
      <c r="AY26" s="32">
        <v>0</v>
      </c>
      <c r="AZ26" s="32">
        <v>2.316504180178742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1.2577758337419354</v>
      </c>
      <c r="BG26" s="32">
        <v>0</v>
      </c>
      <c r="BH26" s="32">
        <v>0</v>
      </c>
      <c r="BI26" s="32">
        <v>0</v>
      </c>
      <c r="BJ26" s="32">
        <v>1.5944259944193548</v>
      </c>
      <c r="BK26" s="33">
        <f t="shared" si="2"/>
        <v>16.634598930081967</v>
      </c>
    </row>
    <row r="27" spans="1:63" ht="15">
      <c r="A27" s="30"/>
      <c r="B27" s="31" t="s">
        <v>31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0.011113655322580641</v>
      </c>
      <c r="I27" s="32">
        <v>0</v>
      </c>
      <c r="J27" s="32">
        <v>0</v>
      </c>
      <c r="K27" s="32">
        <v>0</v>
      </c>
      <c r="L27" s="32">
        <v>0.13966710058064516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0.008261878677419357</v>
      </c>
      <c r="S27" s="32">
        <v>0</v>
      </c>
      <c r="T27" s="32">
        <v>0.36313446274193556</v>
      </c>
      <c r="U27" s="32">
        <v>0</v>
      </c>
      <c r="V27" s="32">
        <v>0.1593964776774193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0.04653380080645162</v>
      </c>
      <c r="AC27" s="32">
        <v>0</v>
      </c>
      <c r="AD27" s="32">
        <v>0</v>
      </c>
      <c r="AE27" s="32">
        <v>0</v>
      </c>
      <c r="AF27" s="32">
        <v>0.37368440416129034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0.9089445521935485</v>
      </c>
      <c r="AW27" s="32">
        <v>2.868229771580646</v>
      </c>
      <c r="AX27" s="32">
        <v>0</v>
      </c>
      <c r="AY27" s="32">
        <v>0</v>
      </c>
      <c r="AZ27" s="32">
        <v>3.302781343760636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2.8594525896451612</v>
      </c>
      <c r="BG27" s="32">
        <v>0</v>
      </c>
      <c r="BH27" s="32">
        <v>0</v>
      </c>
      <c r="BI27" s="32">
        <v>0</v>
      </c>
      <c r="BJ27" s="32">
        <v>0.3543039752258065</v>
      </c>
      <c r="BK27" s="33">
        <f t="shared" si="2"/>
        <v>11.395504012373538</v>
      </c>
    </row>
    <row r="28" spans="1:63" ht="15">
      <c r="A28" s="30"/>
      <c r="B28" s="31" t="s">
        <v>32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0.05675633293548388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0.04036433538709677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0.06603694619354838</v>
      </c>
      <c r="AC28" s="32">
        <v>0</v>
      </c>
      <c r="AD28" s="32">
        <v>0</v>
      </c>
      <c r="AE28" s="32">
        <v>0</v>
      </c>
      <c r="AF28" s="32">
        <v>0.769383233483871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0.7896861425161291</v>
      </c>
      <c r="AW28" s="32">
        <v>1.143297289516129</v>
      </c>
      <c r="AX28" s="32">
        <v>0</v>
      </c>
      <c r="AY28" s="32">
        <v>0</v>
      </c>
      <c r="AZ28" s="32">
        <v>1.327329743729252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1.590312305096774</v>
      </c>
      <c r="BG28" s="32">
        <v>0.1258428218387097</v>
      </c>
      <c r="BH28" s="32">
        <v>0</v>
      </c>
      <c r="BI28" s="32">
        <v>0</v>
      </c>
      <c r="BJ28" s="32">
        <v>0.8023607914193548</v>
      </c>
      <c r="BK28" s="33">
        <f t="shared" si="2"/>
        <v>6.711369942116349</v>
      </c>
    </row>
    <row r="29" spans="1:63" ht="15">
      <c r="A29" s="30"/>
      <c r="B29" s="31" t="s">
        <v>33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0.014784415225806456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0.007933194161290322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0.02380700841935484</v>
      </c>
      <c r="AC29" s="32">
        <v>0</v>
      </c>
      <c r="AD29" s="32">
        <v>0</v>
      </c>
      <c r="AE29" s="32">
        <v>0</v>
      </c>
      <c r="AF29" s="32">
        <v>0.07346581525806452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0.01634766593548387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0.393114891032258</v>
      </c>
      <c r="AW29" s="32">
        <v>0</v>
      </c>
      <c r="AX29" s="32">
        <v>0</v>
      </c>
      <c r="AY29" s="32">
        <v>0</v>
      </c>
      <c r="AZ29" s="32">
        <v>0.07427367966265895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0.20549527345161292</v>
      </c>
      <c r="BG29" s="32">
        <v>0.2507443894193549</v>
      </c>
      <c r="BH29" s="32">
        <v>0</v>
      </c>
      <c r="BI29" s="32">
        <v>0</v>
      </c>
      <c r="BJ29" s="32">
        <v>0</v>
      </c>
      <c r="BK29" s="33">
        <f t="shared" si="2"/>
        <v>1.0599663325658848</v>
      </c>
    </row>
    <row r="30" spans="1:63" ht="15">
      <c r="A30" s="30"/>
      <c r="B30" s="31" t="s">
        <v>34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0.11157577138709679</v>
      </c>
      <c r="I30" s="32">
        <v>0</v>
      </c>
      <c r="J30" s="32">
        <v>0</v>
      </c>
      <c r="K30" s="32">
        <v>0</v>
      </c>
      <c r="L30" s="32">
        <v>0.2329814518387097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0.06328827458064516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0.010028420935483876</v>
      </c>
      <c r="AC30" s="32">
        <v>0</v>
      </c>
      <c r="AD30" s="32">
        <v>0</v>
      </c>
      <c r="AE30" s="32">
        <v>0</v>
      </c>
      <c r="AF30" s="32">
        <v>0.416545244419355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0.0017228596451612903</v>
      </c>
      <c r="AM30" s="32">
        <v>0</v>
      </c>
      <c r="AN30" s="32">
        <v>0</v>
      </c>
      <c r="AO30" s="32">
        <v>0</v>
      </c>
      <c r="AP30" s="32">
        <v>0.077586337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0.6366130656774194</v>
      </c>
      <c r="AW30" s="32">
        <v>0.31344861358064513</v>
      </c>
      <c r="AX30" s="32">
        <v>0</v>
      </c>
      <c r="AY30" s="32">
        <v>0</v>
      </c>
      <c r="AZ30" s="32">
        <v>0.5322253188676096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1.3784376276129033</v>
      </c>
      <c r="BG30" s="32">
        <v>0.23511249109677418</v>
      </c>
      <c r="BH30" s="32">
        <v>0</v>
      </c>
      <c r="BI30" s="32">
        <v>0</v>
      </c>
      <c r="BJ30" s="32">
        <v>0.3572616195161289</v>
      </c>
      <c r="BK30" s="33">
        <f t="shared" si="2"/>
        <v>4.366827096157932</v>
      </c>
    </row>
    <row r="31" spans="1:63" ht="15">
      <c r="A31" s="30"/>
      <c r="B31" s="31" t="s">
        <v>35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0.005282385870967743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0.024565408290322582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0.19800944399999998</v>
      </c>
      <c r="AW31" s="32">
        <v>0</v>
      </c>
      <c r="AX31" s="32">
        <v>0</v>
      </c>
      <c r="AY31" s="32">
        <v>0</v>
      </c>
      <c r="AZ31" s="32">
        <v>0.18559212179818613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0.23722470480645158</v>
      </c>
      <c r="BG31" s="32">
        <v>0.31714221522580655</v>
      </c>
      <c r="BH31" s="32">
        <v>0</v>
      </c>
      <c r="BI31" s="32">
        <v>0</v>
      </c>
      <c r="BJ31" s="32">
        <v>0.04319557280645161</v>
      </c>
      <c r="BK31" s="33">
        <f t="shared" si="2"/>
        <v>1.0110118527981862</v>
      </c>
    </row>
    <row r="32" spans="1:63" ht="15">
      <c r="A32" s="30"/>
      <c r="B32" s="31" t="s">
        <v>36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0.1635804074193548</v>
      </c>
      <c r="I32" s="32">
        <v>0</v>
      </c>
      <c r="J32" s="32">
        <v>0</v>
      </c>
      <c r="K32" s="32">
        <v>0</v>
      </c>
      <c r="L32" s="32">
        <v>0.8668614291935481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0.08826298748387097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0.04627619574193549</v>
      </c>
      <c r="AC32" s="32">
        <v>0</v>
      </c>
      <c r="AD32" s="32">
        <v>0</v>
      </c>
      <c r="AE32" s="32">
        <v>0</v>
      </c>
      <c r="AF32" s="32">
        <v>0.21221746741935493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0.01933284158064516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1.0562333646774196</v>
      </c>
      <c r="AW32" s="32">
        <v>4.888437675483871</v>
      </c>
      <c r="AX32" s="32">
        <v>0</v>
      </c>
      <c r="AY32" s="32">
        <v>0</v>
      </c>
      <c r="AZ32" s="32">
        <v>2.2683665103689403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0.9483697170967742</v>
      </c>
      <c r="BG32" s="32">
        <v>0</v>
      </c>
      <c r="BH32" s="32">
        <v>0</v>
      </c>
      <c r="BI32" s="32">
        <v>0</v>
      </c>
      <c r="BJ32" s="32">
        <v>1.2301461013225807</v>
      </c>
      <c r="BK32" s="33">
        <f t="shared" si="2"/>
        <v>11.788084697788294</v>
      </c>
    </row>
    <row r="33" spans="1:63" ht="15">
      <c r="A33" s="30"/>
      <c r="B33" s="31" t="s">
        <v>37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0.1430633597096774</v>
      </c>
      <c r="I33" s="32">
        <v>0</v>
      </c>
      <c r="J33" s="32">
        <v>0</v>
      </c>
      <c r="K33" s="32">
        <v>0</v>
      </c>
      <c r="L33" s="32">
        <v>0.2509861638709677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0.02428334835483871</v>
      </c>
      <c r="S33" s="32">
        <v>0</v>
      </c>
      <c r="T33" s="32">
        <v>0</v>
      </c>
      <c r="U33" s="32">
        <v>0</v>
      </c>
      <c r="V33" s="32">
        <v>0.06423979861290322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0.049726616903225815</v>
      </c>
      <c r="AC33" s="32">
        <v>0</v>
      </c>
      <c r="AD33" s="32">
        <v>0</v>
      </c>
      <c r="AE33" s="32">
        <v>0</v>
      </c>
      <c r="AF33" s="32">
        <v>0.05675324451612902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1.3637099173225802</v>
      </c>
      <c r="AW33" s="32">
        <v>0.6183110898709677</v>
      </c>
      <c r="AX33" s="32">
        <v>0</v>
      </c>
      <c r="AY33" s="32">
        <v>0</v>
      </c>
      <c r="AZ33" s="32">
        <v>0.9294201448313071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1.181314764483871</v>
      </c>
      <c r="BG33" s="32">
        <v>0</v>
      </c>
      <c r="BH33" s="32">
        <v>0</v>
      </c>
      <c r="BI33" s="32">
        <v>0</v>
      </c>
      <c r="BJ33" s="32">
        <v>0.7769496441290322</v>
      </c>
      <c r="BK33" s="33">
        <f t="shared" si="2"/>
        <v>5.458758092605501</v>
      </c>
    </row>
    <row r="34" spans="1:63" ht="15">
      <c r="A34" s="30"/>
      <c r="B34" s="31" t="s">
        <v>38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0.3960520465161291</v>
      </c>
      <c r="I34" s="32">
        <v>0</v>
      </c>
      <c r="J34" s="32">
        <v>0</v>
      </c>
      <c r="K34" s="32">
        <v>0</v>
      </c>
      <c r="L34" s="32">
        <v>0.18806841429032262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0.11750898719354841</v>
      </c>
      <c r="S34" s="32">
        <v>0.24506680174193549</v>
      </c>
      <c r="T34" s="32">
        <v>0</v>
      </c>
      <c r="U34" s="32">
        <v>0</v>
      </c>
      <c r="V34" s="32">
        <v>0.142504225516129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0.12224210722580646</v>
      </c>
      <c r="AC34" s="32">
        <v>0.015103906451612904</v>
      </c>
      <c r="AD34" s="32">
        <v>0</v>
      </c>
      <c r="AE34" s="32">
        <v>0</v>
      </c>
      <c r="AF34" s="32">
        <v>0.20425316587096776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1.2762969352258062</v>
      </c>
      <c r="AW34" s="32">
        <v>8.011549088741935</v>
      </c>
      <c r="AX34" s="32">
        <v>0</v>
      </c>
      <c r="AY34" s="32">
        <v>0</v>
      </c>
      <c r="AZ34" s="32">
        <v>14.278760922498366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1.5818357392903222</v>
      </c>
      <c r="BG34" s="32">
        <v>0.16802326912903226</v>
      </c>
      <c r="BH34" s="32">
        <v>0</v>
      </c>
      <c r="BI34" s="32">
        <v>0</v>
      </c>
      <c r="BJ34" s="32">
        <v>0.20286415399999996</v>
      </c>
      <c r="BK34" s="33">
        <f t="shared" si="2"/>
        <v>26.950129763691915</v>
      </c>
    </row>
    <row r="35" spans="1:63" ht="15">
      <c r="A35" s="30"/>
      <c r="B35" s="31" t="s">
        <v>39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0.09184617296774195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0.11063663758064515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0.010031348387096774</v>
      </c>
      <c r="AC35" s="32">
        <v>0</v>
      </c>
      <c r="AD35" s="32">
        <v>0</v>
      </c>
      <c r="AE35" s="32">
        <v>0</v>
      </c>
      <c r="AF35" s="32">
        <v>0.24935708674193555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0.47371490361290325</v>
      </c>
      <c r="AW35" s="32">
        <v>0.2362626973548387</v>
      </c>
      <c r="AX35" s="32">
        <v>0</v>
      </c>
      <c r="AY35" s="32">
        <v>0</v>
      </c>
      <c r="AZ35" s="32">
        <v>2.624953713925745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1.0868204361935483</v>
      </c>
      <c r="BG35" s="32">
        <v>0.01614718583870967</v>
      </c>
      <c r="BH35" s="32">
        <v>0</v>
      </c>
      <c r="BI35" s="32">
        <v>0</v>
      </c>
      <c r="BJ35" s="32">
        <v>0.48705104838709684</v>
      </c>
      <c r="BK35" s="33">
        <f t="shared" si="2"/>
        <v>5.386821230990262</v>
      </c>
    </row>
    <row r="36" spans="1:63" ht="15">
      <c r="A36" s="30"/>
      <c r="B36" s="31" t="s">
        <v>40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0.2927791402258065</v>
      </c>
      <c r="I36" s="32">
        <v>0</v>
      </c>
      <c r="J36" s="32">
        <v>0</v>
      </c>
      <c r="K36" s="32">
        <v>0</v>
      </c>
      <c r="L36" s="32">
        <v>0.09634513225806451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0.07707610580645162</v>
      </c>
      <c r="S36" s="32">
        <v>0</v>
      </c>
      <c r="T36" s="32">
        <v>0</v>
      </c>
      <c r="U36" s="32">
        <v>0</v>
      </c>
      <c r="V36" s="32">
        <v>0.05505436129032258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0.14090157451612906</v>
      </c>
      <c r="AW36" s="32">
        <v>0</v>
      </c>
      <c r="AX36" s="32">
        <v>0</v>
      </c>
      <c r="AY36" s="32">
        <v>0</v>
      </c>
      <c r="AZ36" s="32">
        <v>1.1080472459542714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0.03372210290322581</v>
      </c>
      <c r="BG36" s="32">
        <v>0</v>
      </c>
      <c r="BH36" s="32">
        <v>0</v>
      </c>
      <c r="BI36" s="32">
        <v>0</v>
      </c>
      <c r="BJ36" s="32">
        <v>0</v>
      </c>
      <c r="BK36" s="33">
        <f t="shared" si="2"/>
        <v>1.8039256629542713</v>
      </c>
    </row>
    <row r="37" spans="1:63" ht="15">
      <c r="A37" s="30"/>
      <c r="B37" s="31" t="s">
        <v>41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0.1027485241935484</v>
      </c>
      <c r="I37" s="32">
        <v>0</v>
      </c>
      <c r="J37" s="32">
        <v>0</v>
      </c>
      <c r="K37" s="32">
        <v>0</v>
      </c>
      <c r="L37" s="32">
        <v>0.3424950806451613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0.1369980322580645</v>
      </c>
      <c r="S37" s="32">
        <v>0.1369980322580645</v>
      </c>
      <c r="T37" s="32">
        <v>0</v>
      </c>
      <c r="U37" s="32">
        <v>0</v>
      </c>
      <c r="V37" s="32">
        <v>0.1369980322580645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0.06652506770967742</v>
      </c>
      <c r="AW37" s="32">
        <v>0</v>
      </c>
      <c r="AX37" s="32">
        <v>0</v>
      </c>
      <c r="AY37" s="32">
        <v>0</v>
      </c>
      <c r="AZ37" s="32">
        <v>1.5656341129411573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0.05910543919354839</v>
      </c>
      <c r="BG37" s="32">
        <v>0</v>
      </c>
      <c r="BH37" s="32">
        <v>0</v>
      </c>
      <c r="BI37" s="32">
        <v>0</v>
      </c>
      <c r="BJ37" s="32">
        <v>0</v>
      </c>
      <c r="BK37" s="33">
        <f t="shared" si="2"/>
        <v>2.5475023214572863</v>
      </c>
    </row>
    <row r="38" spans="1:63" ht="15">
      <c r="A38" s="30"/>
      <c r="B38" s="31" t="s">
        <v>42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0.08103924645161291</v>
      </c>
      <c r="I38" s="32">
        <v>0</v>
      </c>
      <c r="J38" s="32">
        <v>0</v>
      </c>
      <c r="K38" s="32">
        <v>0</v>
      </c>
      <c r="L38" s="32">
        <v>0.06986141935483871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0.10400763145161286</v>
      </c>
      <c r="S38" s="32">
        <v>0</v>
      </c>
      <c r="T38" s="32">
        <v>0</v>
      </c>
      <c r="U38" s="32">
        <v>0</v>
      </c>
      <c r="V38" s="32">
        <v>0.021044096161290327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0.05496029770967742</v>
      </c>
      <c r="AW38" s="32">
        <v>0</v>
      </c>
      <c r="AX38" s="32">
        <v>0</v>
      </c>
      <c r="AY38" s="32">
        <v>0</v>
      </c>
      <c r="AZ38" s="32">
        <v>1.7017279160173313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0.0983072605483871</v>
      </c>
      <c r="BG38" s="32">
        <v>0.0690641935483871</v>
      </c>
      <c r="BH38" s="32">
        <v>0</v>
      </c>
      <c r="BI38" s="32">
        <v>0</v>
      </c>
      <c r="BJ38" s="32">
        <v>0.25064216867741934</v>
      </c>
      <c r="BK38" s="33">
        <f t="shared" si="2"/>
        <v>2.450654229920557</v>
      </c>
    </row>
    <row r="39" spans="1:63" ht="15">
      <c r="A39" s="30"/>
      <c r="B39" s="31" t="s">
        <v>43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0.18531719932258064</v>
      </c>
      <c r="I39" s="32">
        <v>0</v>
      </c>
      <c r="J39" s="32">
        <v>0</v>
      </c>
      <c r="K39" s="32">
        <v>0</v>
      </c>
      <c r="L39" s="32">
        <v>1.2171556033870967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0.05486811612903225</v>
      </c>
      <c r="S39" s="32">
        <v>0</v>
      </c>
      <c r="T39" s="32">
        <v>0</v>
      </c>
      <c r="U39" s="32">
        <v>0</v>
      </c>
      <c r="V39" s="32">
        <v>0.5800340128387096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0.11297376019354842</v>
      </c>
      <c r="AW39" s="32">
        <v>0.13624612903225805</v>
      </c>
      <c r="AX39" s="32">
        <v>0</v>
      </c>
      <c r="AY39" s="32">
        <v>0</v>
      </c>
      <c r="AZ39" s="32">
        <v>1.6248501892742135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0.16094405216129032</v>
      </c>
      <c r="BG39" s="32">
        <v>0</v>
      </c>
      <c r="BH39" s="32">
        <v>0</v>
      </c>
      <c r="BI39" s="32">
        <v>0</v>
      </c>
      <c r="BJ39" s="32">
        <v>0.1410147435483871</v>
      </c>
      <c r="BK39" s="33">
        <f t="shared" si="2"/>
        <v>4.2134038058871175</v>
      </c>
    </row>
    <row r="40" spans="1:63" ht="15">
      <c r="A40" s="30"/>
      <c r="B40" s="31" t="s">
        <v>44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0.18784191790322582</v>
      </c>
      <c r="I40" s="32">
        <v>0</v>
      </c>
      <c r="J40" s="32">
        <v>0</v>
      </c>
      <c r="K40" s="32">
        <v>0</v>
      </c>
      <c r="L40" s="32">
        <v>0.5461721290322581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0.02457774580645161</v>
      </c>
      <c r="S40" s="32">
        <v>0</v>
      </c>
      <c r="T40" s="32">
        <v>0</v>
      </c>
      <c r="U40" s="32">
        <v>0</v>
      </c>
      <c r="V40" s="32">
        <v>0.09558012258064516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0.04876507741935483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0.35136017293548394</v>
      </c>
      <c r="AW40" s="32">
        <v>0</v>
      </c>
      <c r="AX40" s="32">
        <v>0</v>
      </c>
      <c r="AY40" s="32">
        <v>0</v>
      </c>
      <c r="AZ40" s="32">
        <v>2.055088693032769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0.1215813673870968</v>
      </c>
      <c r="BG40" s="32">
        <v>0</v>
      </c>
      <c r="BH40" s="32">
        <v>0</v>
      </c>
      <c r="BI40" s="32">
        <v>0</v>
      </c>
      <c r="BJ40" s="32">
        <v>0.37772853267741935</v>
      </c>
      <c r="BK40" s="33">
        <f t="shared" si="2"/>
        <v>3.8086957587747046</v>
      </c>
    </row>
    <row r="41" spans="1:63" ht="15">
      <c r="A41" s="30"/>
      <c r="B41" s="31" t="s">
        <v>45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0.9481159555806451</v>
      </c>
      <c r="I41" s="32">
        <v>0</v>
      </c>
      <c r="J41" s="32">
        <v>0</v>
      </c>
      <c r="K41" s="32">
        <v>0</v>
      </c>
      <c r="L41" s="32">
        <v>28.47812042887097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0.8299743090967743</v>
      </c>
      <c r="S41" s="32">
        <v>0.584845935483871</v>
      </c>
      <c r="T41" s="32">
        <v>0</v>
      </c>
      <c r="U41" s="32">
        <v>0</v>
      </c>
      <c r="V41" s="32">
        <v>4.266745456741935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0.13004356861290323</v>
      </c>
      <c r="AC41" s="32">
        <v>0</v>
      </c>
      <c r="AD41" s="32">
        <v>0</v>
      </c>
      <c r="AE41" s="32">
        <v>0</v>
      </c>
      <c r="AF41" s="32">
        <v>0.5811272548387096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0.014173835483870967</v>
      </c>
      <c r="AM41" s="32">
        <v>0</v>
      </c>
      <c r="AN41" s="32">
        <v>0</v>
      </c>
      <c r="AO41" s="32">
        <v>0</v>
      </c>
      <c r="AP41" s="32">
        <v>0.09921684838709678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15.532863334451616</v>
      </c>
      <c r="AW41" s="32">
        <v>14.488203947419354</v>
      </c>
      <c r="AX41" s="32">
        <v>0</v>
      </c>
      <c r="AY41" s="32">
        <v>0</v>
      </c>
      <c r="AZ41" s="32">
        <v>125.3694713801207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23.46922065877419</v>
      </c>
      <c r="BG41" s="32">
        <v>3.316663329451613</v>
      </c>
      <c r="BH41" s="32">
        <v>0.21261010606451614</v>
      </c>
      <c r="BI41" s="32">
        <v>0</v>
      </c>
      <c r="BJ41" s="32">
        <v>14.510381244258065</v>
      </c>
      <c r="BK41" s="33">
        <f t="shared" si="2"/>
        <v>232.83177759363682</v>
      </c>
    </row>
    <row r="42" spans="1:63" ht="15">
      <c r="A42" s="30"/>
      <c r="B42" s="31" t="s">
        <v>46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0.02618358129032258</v>
      </c>
      <c r="I42" s="32">
        <v>0</v>
      </c>
      <c r="J42" s="32">
        <v>0</v>
      </c>
      <c r="K42" s="32">
        <v>0</v>
      </c>
      <c r="L42" s="32">
        <v>0.22049331612903225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0.045476746451612905</v>
      </c>
      <c r="S42" s="32">
        <v>0.06890416129032258</v>
      </c>
      <c r="T42" s="32">
        <v>0</v>
      </c>
      <c r="U42" s="32">
        <v>0</v>
      </c>
      <c r="V42" s="32">
        <v>0.13472280525806452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0.07524750483870968</v>
      </c>
      <c r="AW42" s="32">
        <v>0</v>
      </c>
      <c r="AX42" s="32">
        <v>0</v>
      </c>
      <c r="AY42" s="32">
        <v>0</v>
      </c>
      <c r="AZ42" s="32">
        <v>0.09833097706367369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0.19736977754838714</v>
      </c>
      <c r="BG42" s="32">
        <v>0</v>
      </c>
      <c r="BH42" s="32">
        <v>0</v>
      </c>
      <c r="BI42" s="32">
        <v>0</v>
      </c>
      <c r="BJ42" s="32">
        <v>0.03151806587096773</v>
      </c>
      <c r="BK42" s="33">
        <f t="shared" si="2"/>
        <v>0.898246935741093</v>
      </c>
    </row>
    <row r="43" spans="1:63" ht="15">
      <c r="A43" s="30"/>
      <c r="B43" s="31" t="s">
        <v>47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0.0013713812903225803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0.15314406451612902</v>
      </c>
      <c r="AW43" s="32">
        <v>0</v>
      </c>
      <c r="AX43" s="32">
        <v>0</v>
      </c>
      <c r="AY43" s="32">
        <v>0</v>
      </c>
      <c r="AZ43" s="32">
        <v>2.4501251612903223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3">
        <f t="shared" si="2"/>
        <v>2.604640607096774</v>
      </c>
    </row>
    <row r="44" spans="1:63" ht="15">
      <c r="A44" s="30"/>
      <c r="B44" s="31" t="s">
        <v>48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0.20082957361290324</v>
      </c>
      <c r="I44" s="32">
        <v>0</v>
      </c>
      <c r="J44" s="32">
        <v>0</v>
      </c>
      <c r="K44" s="32">
        <v>0</v>
      </c>
      <c r="L44" s="32">
        <v>0.8469854838709678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0.07046919225806453</v>
      </c>
      <c r="S44" s="32">
        <v>0</v>
      </c>
      <c r="T44" s="32">
        <v>0</v>
      </c>
      <c r="U44" s="32">
        <v>0</v>
      </c>
      <c r="V44" s="32">
        <v>0.06775883870967742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0.0067284258064516135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0.3794059691935483</v>
      </c>
      <c r="AW44" s="32">
        <v>0</v>
      </c>
      <c r="AX44" s="32">
        <v>0</v>
      </c>
      <c r="AY44" s="32">
        <v>0</v>
      </c>
      <c r="AZ44" s="32">
        <v>0.22203805148001732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0.10441497370967742</v>
      </c>
      <c r="BG44" s="32">
        <v>0</v>
      </c>
      <c r="BH44" s="32">
        <v>0</v>
      </c>
      <c r="BI44" s="32">
        <v>0</v>
      </c>
      <c r="BJ44" s="32">
        <v>0.03362194380645161</v>
      </c>
      <c r="BK44" s="33">
        <f t="shared" si="2"/>
        <v>1.9322524524477593</v>
      </c>
    </row>
    <row r="45" spans="1:63" ht="15">
      <c r="A45" s="30"/>
      <c r="B45" s="31" t="s">
        <v>49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0.4275694414193548</v>
      </c>
      <c r="I45" s="32">
        <v>0.004343506451612903</v>
      </c>
      <c r="J45" s="32">
        <v>0</v>
      </c>
      <c r="K45" s="32">
        <v>0</v>
      </c>
      <c r="L45" s="32">
        <v>8.917451860161291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0.4691785819032257</v>
      </c>
      <c r="S45" s="32">
        <v>0</v>
      </c>
      <c r="T45" s="32">
        <v>0</v>
      </c>
      <c r="U45" s="32">
        <v>0</v>
      </c>
      <c r="V45" s="32">
        <v>0.08765350922580646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0.06073098522580646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15.02284713503226</v>
      </c>
      <c r="AW45" s="32">
        <v>6.226876491870967</v>
      </c>
      <c r="AX45" s="32">
        <v>0</v>
      </c>
      <c r="AY45" s="32">
        <v>0</v>
      </c>
      <c r="AZ45" s="32">
        <v>70.48283603507036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17.567652641967744</v>
      </c>
      <c r="BG45" s="32">
        <v>0.056166296774193554</v>
      </c>
      <c r="BH45" s="32">
        <v>0</v>
      </c>
      <c r="BI45" s="32">
        <v>0</v>
      </c>
      <c r="BJ45" s="32">
        <v>9.58937917019355</v>
      </c>
      <c r="BK45" s="33">
        <f t="shared" si="2"/>
        <v>128.91268565529617</v>
      </c>
    </row>
    <row r="46" spans="1:63" ht="15">
      <c r="A46" s="30"/>
      <c r="B46" s="31" t="s">
        <v>50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0.0006761962903225804</v>
      </c>
      <c r="I46" s="32">
        <v>0</v>
      </c>
      <c r="J46" s="32">
        <v>0</v>
      </c>
      <c r="K46" s="32">
        <v>0</v>
      </c>
      <c r="L46" s="32">
        <v>0.02028588870967742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0.05389719316129032</v>
      </c>
      <c r="AW46" s="32">
        <v>0</v>
      </c>
      <c r="AX46" s="32">
        <v>0</v>
      </c>
      <c r="AY46" s="32">
        <v>0</v>
      </c>
      <c r="AZ46" s="32">
        <v>0.2006821965239403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0.02560756870967742</v>
      </c>
      <c r="BG46" s="32">
        <v>0</v>
      </c>
      <c r="BH46" s="32">
        <v>0</v>
      </c>
      <c r="BI46" s="32">
        <v>0</v>
      </c>
      <c r="BJ46" s="32">
        <v>0</v>
      </c>
      <c r="BK46" s="33">
        <f t="shared" si="2"/>
        <v>0.301149043394908</v>
      </c>
    </row>
    <row r="47" spans="1:63" ht="15">
      <c r="A47" s="30"/>
      <c r="B47" s="31" t="s">
        <v>51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0.23607966003225803</v>
      </c>
      <c r="I47" s="32">
        <v>0.013491332258064516</v>
      </c>
      <c r="J47" s="32">
        <v>0</v>
      </c>
      <c r="K47" s="32">
        <v>0</v>
      </c>
      <c r="L47" s="32">
        <v>0.9424615282258064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0.009443932580645164</v>
      </c>
      <c r="S47" s="32">
        <v>0</v>
      </c>
      <c r="T47" s="32">
        <v>0</v>
      </c>
      <c r="U47" s="32">
        <v>0</v>
      </c>
      <c r="V47" s="32">
        <v>0.3984218310967742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0.05564524441935485</v>
      </c>
      <c r="AW47" s="32">
        <v>0.006719167741935483</v>
      </c>
      <c r="AX47" s="32">
        <v>0</v>
      </c>
      <c r="AY47" s="32">
        <v>0</v>
      </c>
      <c r="AZ47" s="32">
        <v>0.33595838731713085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0.06925615238709679</v>
      </c>
      <c r="BG47" s="32">
        <v>0</v>
      </c>
      <c r="BH47" s="32">
        <v>0</v>
      </c>
      <c r="BI47" s="32">
        <v>0</v>
      </c>
      <c r="BJ47" s="32">
        <v>0.11691351870967744</v>
      </c>
      <c r="BK47" s="33">
        <f t="shared" si="2"/>
        <v>2.1843907547687436</v>
      </c>
    </row>
    <row r="48" spans="1:63" ht="15">
      <c r="A48" s="30"/>
      <c r="B48" s="31" t="s">
        <v>52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0.18555035083870966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0.012767748709677416</v>
      </c>
      <c r="S48" s="32">
        <v>0</v>
      </c>
      <c r="T48" s="32">
        <v>0</v>
      </c>
      <c r="U48" s="32">
        <v>0</v>
      </c>
      <c r="V48" s="32">
        <v>0.06719867741935484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0.07563339693548388</v>
      </c>
      <c r="AW48" s="32">
        <v>0</v>
      </c>
      <c r="AX48" s="32">
        <v>0</v>
      </c>
      <c r="AY48" s="32">
        <v>0</v>
      </c>
      <c r="AZ48" s="32">
        <v>6.629817752142824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0.10134364767741938</v>
      </c>
      <c r="BG48" s="32">
        <v>0</v>
      </c>
      <c r="BH48" s="32">
        <v>0</v>
      </c>
      <c r="BI48" s="32">
        <v>0</v>
      </c>
      <c r="BJ48" s="32">
        <v>0.6693087103225804</v>
      </c>
      <c r="BK48" s="33">
        <f t="shared" si="2"/>
        <v>7.741620284046049</v>
      </c>
    </row>
    <row r="49" spans="1:63" ht="15">
      <c r="A49" s="30"/>
      <c r="B49" s="31" t="s">
        <v>53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0.17107794309677415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0.001344495161290323</v>
      </c>
      <c r="S49" s="32">
        <v>0</v>
      </c>
      <c r="T49" s="32">
        <v>0</v>
      </c>
      <c r="U49" s="32">
        <v>0</v>
      </c>
      <c r="V49" s="32">
        <v>0.1293233700967742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0.07809846977419355</v>
      </c>
      <c r="AW49" s="32">
        <v>0</v>
      </c>
      <c r="AX49" s="32">
        <v>0</v>
      </c>
      <c r="AY49" s="32">
        <v>0</v>
      </c>
      <c r="AZ49" s="32">
        <v>0.13377545206388114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0.12345667274193546</v>
      </c>
      <c r="BG49" s="32">
        <v>0</v>
      </c>
      <c r="BH49" s="32">
        <v>0</v>
      </c>
      <c r="BI49" s="32">
        <v>0</v>
      </c>
      <c r="BJ49" s="32">
        <v>0.06688772580645161</v>
      </c>
      <c r="BK49" s="33">
        <f t="shared" si="2"/>
        <v>0.7039641287413004</v>
      </c>
    </row>
    <row r="50" spans="1:63" ht="15">
      <c r="A50" s="30"/>
      <c r="B50" s="31" t="s">
        <v>54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5.560116072870969</v>
      </c>
      <c r="I50" s="32">
        <v>0</v>
      </c>
      <c r="J50" s="32">
        <v>0</v>
      </c>
      <c r="K50" s="32">
        <v>0</v>
      </c>
      <c r="L50" s="32">
        <v>7.58569875967742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0.03027653358064516</v>
      </c>
      <c r="S50" s="32">
        <v>0</v>
      </c>
      <c r="T50" s="32">
        <v>0</v>
      </c>
      <c r="U50" s="32">
        <v>0</v>
      </c>
      <c r="V50" s="32">
        <v>0.07779948616129033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0.7611028140967742</v>
      </c>
      <c r="AW50" s="32">
        <v>0</v>
      </c>
      <c r="AX50" s="32">
        <v>0</v>
      </c>
      <c r="AY50" s="32">
        <v>0</v>
      </c>
      <c r="AZ50" s="32">
        <v>1.2267848405254131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0.34739726987096775</v>
      </c>
      <c r="BG50" s="32">
        <v>0</v>
      </c>
      <c r="BH50" s="32">
        <v>0</v>
      </c>
      <c r="BI50" s="32">
        <v>0</v>
      </c>
      <c r="BJ50" s="32">
        <v>1.5213481322580644</v>
      </c>
      <c r="BK50" s="33">
        <f t="shared" si="2"/>
        <v>17.110523909041543</v>
      </c>
    </row>
    <row r="51" spans="1:63" ht="15">
      <c r="A51" s="30"/>
      <c r="B51" s="31" t="s">
        <v>55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0.29107584454838714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0.02212230048387097</v>
      </c>
      <c r="S51" s="32">
        <v>0</v>
      </c>
      <c r="T51" s="32">
        <v>0</v>
      </c>
      <c r="U51" s="32">
        <v>0</v>
      </c>
      <c r="V51" s="32">
        <v>0.1340745483870968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0.077580127483871</v>
      </c>
      <c r="AW51" s="32">
        <v>0</v>
      </c>
      <c r="AX51" s="32">
        <v>0</v>
      </c>
      <c r="AY51" s="32">
        <v>0</v>
      </c>
      <c r="AZ51" s="32">
        <v>3.4398085180231384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0.12388309022580646</v>
      </c>
      <c r="BG51" s="32">
        <v>0.3490432111612903</v>
      </c>
      <c r="BH51" s="32">
        <v>0</v>
      </c>
      <c r="BI51" s="32">
        <v>0</v>
      </c>
      <c r="BJ51" s="32">
        <v>1.4675412258064515</v>
      </c>
      <c r="BK51" s="33">
        <f t="shared" si="2"/>
        <v>5.905128866119912</v>
      </c>
    </row>
    <row r="52" spans="1:63" ht="15">
      <c r="A52" s="30"/>
      <c r="B52" s="31" t="s">
        <v>56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0.058591634032258075</v>
      </c>
      <c r="I52" s="32">
        <v>0</v>
      </c>
      <c r="J52" s="32">
        <v>0</v>
      </c>
      <c r="K52" s="32">
        <v>0</v>
      </c>
      <c r="L52" s="32">
        <v>0.04813504838709678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0.19719802958064514</v>
      </c>
      <c r="S52" s="32">
        <v>0</v>
      </c>
      <c r="T52" s="32">
        <v>0</v>
      </c>
      <c r="U52" s="32">
        <v>0</v>
      </c>
      <c r="V52" s="32">
        <v>0.30256316129032257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0.27081743383870965</v>
      </c>
      <c r="AW52" s="32">
        <v>0</v>
      </c>
      <c r="AX52" s="32">
        <v>0</v>
      </c>
      <c r="AY52" s="32">
        <v>0</v>
      </c>
      <c r="AZ52" s="32">
        <v>0.9289966674371822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0.40936786303225803</v>
      </c>
      <c r="BG52" s="32">
        <v>0</v>
      </c>
      <c r="BH52" s="32">
        <v>0</v>
      </c>
      <c r="BI52" s="32">
        <v>0</v>
      </c>
      <c r="BJ52" s="32">
        <v>0.7126663588709677</v>
      </c>
      <c r="BK52" s="33">
        <f t="shared" si="2"/>
        <v>2.92833619646944</v>
      </c>
    </row>
    <row r="53" spans="1:63" ht="15">
      <c r="A53" s="30"/>
      <c r="B53" s="31" t="s">
        <v>57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0.034637020516129026</v>
      </c>
      <c r="I53" s="32">
        <v>0</v>
      </c>
      <c r="J53" s="32">
        <v>0</v>
      </c>
      <c r="K53" s="32">
        <v>0</v>
      </c>
      <c r="L53" s="32">
        <v>0.5499335158064517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0.03211739612903226</v>
      </c>
      <c r="S53" s="32">
        <v>0</v>
      </c>
      <c r="T53" s="32">
        <v>0</v>
      </c>
      <c r="U53" s="32">
        <v>0</v>
      </c>
      <c r="V53" s="32">
        <v>0.05352899354838709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0.16767235206451614</v>
      </c>
      <c r="AW53" s="32">
        <v>0</v>
      </c>
      <c r="AX53" s="32">
        <v>0</v>
      </c>
      <c r="AY53" s="32">
        <v>0</v>
      </c>
      <c r="AZ53" s="32">
        <v>3.8374031898566376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0.08193316461290324</v>
      </c>
      <c r="BG53" s="32">
        <v>0</v>
      </c>
      <c r="BH53" s="32">
        <v>0</v>
      </c>
      <c r="BI53" s="32">
        <v>0</v>
      </c>
      <c r="BJ53" s="32">
        <v>0.17041796358064515</v>
      </c>
      <c r="BK53" s="33">
        <f t="shared" si="2"/>
        <v>4.927643596114702</v>
      </c>
    </row>
    <row r="54" spans="1:63" ht="15">
      <c r="A54" s="30"/>
      <c r="B54" s="31" t="s">
        <v>58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0.10729274541935484</v>
      </c>
      <c r="I54" s="32">
        <v>0</v>
      </c>
      <c r="J54" s="32">
        <v>0</v>
      </c>
      <c r="K54" s="32">
        <v>0</v>
      </c>
      <c r="L54" s="32">
        <v>0.8591944380645161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0.0668113870967742</v>
      </c>
      <c r="S54" s="32">
        <v>0</v>
      </c>
      <c r="T54" s="32">
        <v>0</v>
      </c>
      <c r="U54" s="32">
        <v>0</v>
      </c>
      <c r="V54" s="32">
        <v>0.0668113870967742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0.007985974838709678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0.17379397767741936</v>
      </c>
      <c r="AW54" s="32">
        <v>0</v>
      </c>
      <c r="AX54" s="32">
        <v>0</v>
      </c>
      <c r="AY54" s="32">
        <v>0</v>
      </c>
      <c r="AZ54" s="32">
        <v>1.916633961796995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0.17331664222580642</v>
      </c>
      <c r="BG54" s="32">
        <v>0</v>
      </c>
      <c r="BH54" s="32">
        <v>0</v>
      </c>
      <c r="BI54" s="32">
        <v>0</v>
      </c>
      <c r="BJ54" s="32">
        <v>0.3460455996774194</v>
      </c>
      <c r="BK54" s="33">
        <f t="shared" si="2"/>
        <v>3.7178861138937696</v>
      </c>
    </row>
    <row r="55" spans="1:63" ht="15">
      <c r="A55" s="30"/>
      <c r="B55" s="31" t="s">
        <v>59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0.10430990651612904</v>
      </c>
      <c r="I55" s="32">
        <v>0</v>
      </c>
      <c r="J55" s="32">
        <v>0</v>
      </c>
      <c r="K55" s="32">
        <v>0</v>
      </c>
      <c r="L55" s="32">
        <v>0.06677970967741936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0.01669492741935484</v>
      </c>
      <c r="S55" s="32">
        <v>0</v>
      </c>
      <c r="T55" s="32">
        <v>0</v>
      </c>
      <c r="U55" s="32">
        <v>0</v>
      </c>
      <c r="V55" s="32">
        <v>0.06677970967741936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0.006657583870967742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0.1022604882580645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0.1344831941935484</v>
      </c>
      <c r="BK55" s="33">
        <f t="shared" si="2"/>
        <v>0.49796551961290325</v>
      </c>
    </row>
    <row r="56" spans="1:63" ht="15">
      <c r="A56" s="30"/>
      <c r="B56" s="31" t="s">
        <v>60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0.0358780004516129</v>
      </c>
      <c r="I56" s="32">
        <v>0</v>
      </c>
      <c r="J56" s="32">
        <v>0</v>
      </c>
      <c r="K56" s="32">
        <v>0</v>
      </c>
      <c r="L56" s="32">
        <v>0.31697079838709685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0.00796226322580645</v>
      </c>
      <c r="S56" s="32">
        <v>0</v>
      </c>
      <c r="T56" s="32">
        <v>0</v>
      </c>
      <c r="U56" s="32">
        <v>0</v>
      </c>
      <c r="V56" s="32">
        <v>0.12142141819354843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0.21421980396774196</v>
      </c>
      <c r="AW56" s="32">
        <v>0</v>
      </c>
      <c r="AX56" s="32">
        <v>0</v>
      </c>
      <c r="AY56" s="32">
        <v>0</v>
      </c>
      <c r="AZ56" s="32">
        <v>1.3761016949005629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0.013229683870967743</v>
      </c>
      <c r="BG56" s="32">
        <v>0</v>
      </c>
      <c r="BH56" s="32">
        <v>0</v>
      </c>
      <c r="BI56" s="32">
        <v>0</v>
      </c>
      <c r="BJ56" s="32">
        <v>0</v>
      </c>
      <c r="BK56" s="33">
        <f t="shared" si="2"/>
        <v>2.085783662997337</v>
      </c>
    </row>
    <row r="57" spans="1:63" ht="15">
      <c r="A57" s="30"/>
      <c r="B57" s="31" t="s">
        <v>61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0.0814895505483871</v>
      </c>
      <c r="I57" s="32">
        <v>0</v>
      </c>
      <c r="J57" s="32">
        <v>0</v>
      </c>
      <c r="K57" s="32">
        <v>0</v>
      </c>
      <c r="L57" s="32">
        <v>0.7428432516129032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0.01326505806451613</v>
      </c>
      <c r="S57" s="32">
        <v>0</v>
      </c>
      <c r="T57" s="32">
        <v>0</v>
      </c>
      <c r="U57" s="32">
        <v>0</v>
      </c>
      <c r="V57" s="32">
        <v>0.07959034838709676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0.10974830522580648</v>
      </c>
      <c r="AW57" s="32">
        <v>0</v>
      </c>
      <c r="AX57" s="32">
        <v>0</v>
      </c>
      <c r="AY57" s="32">
        <v>0</v>
      </c>
      <c r="AZ57" s="32">
        <v>1.4414333658668208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0.02644856129032258</v>
      </c>
      <c r="BG57" s="32">
        <v>0</v>
      </c>
      <c r="BH57" s="32">
        <v>0</v>
      </c>
      <c r="BI57" s="32">
        <v>0</v>
      </c>
      <c r="BJ57" s="32">
        <v>0</v>
      </c>
      <c r="BK57" s="33">
        <f t="shared" si="2"/>
        <v>2.494818440995853</v>
      </c>
    </row>
    <row r="58" spans="1:63" ht="15">
      <c r="A58" s="30"/>
      <c r="B58" s="31" t="s">
        <v>62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0.225791376</v>
      </c>
      <c r="I58" s="32">
        <v>0</v>
      </c>
      <c r="J58" s="32">
        <v>0</v>
      </c>
      <c r="K58" s="32">
        <v>0</v>
      </c>
      <c r="L58" s="32">
        <v>0.4030007370967742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0.16666471161290322</v>
      </c>
      <c r="S58" s="32">
        <v>0</v>
      </c>
      <c r="T58" s="32">
        <v>0</v>
      </c>
      <c r="U58" s="32">
        <v>0</v>
      </c>
      <c r="V58" s="32">
        <v>0.31420396451612903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0.8732713884516129</v>
      </c>
      <c r="AW58" s="32">
        <v>1.3300348387096774</v>
      </c>
      <c r="AX58" s="32">
        <v>0</v>
      </c>
      <c r="AY58" s="32">
        <v>0</v>
      </c>
      <c r="AZ58" s="32">
        <v>1.6133298077509137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0.7777406384838709</v>
      </c>
      <c r="BG58" s="32">
        <v>0</v>
      </c>
      <c r="BH58" s="32">
        <v>0</v>
      </c>
      <c r="BI58" s="32">
        <v>0</v>
      </c>
      <c r="BJ58" s="32">
        <v>0.585215329032258</v>
      </c>
      <c r="BK58" s="33">
        <f t="shared" si="2"/>
        <v>6.289252791654139</v>
      </c>
    </row>
    <row r="59" spans="1:63" ht="15">
      <c r="A59" s="30"/>
      <c r="B59" s="31" t="s">
        <v>63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0.026463070967741933</v>
      </c>
      <c r="I59" s="32">
        <v>0</v>
      </c>
      <c r="J59" s="32">
        <v>0</v>
      </c>
      <c r="K59" s="32">
        <v>0</v>
      </c>
      <c r="L59" s="32">
        <v>0.5821875612903226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0.1518138081612903</v>
      </c>
      <c r="AW59" s="32">
        <v>0</v>
      </c>
      <c r="AX59" s="32">
        <v>0</v>
      </c>
      <c r="AY59" s="32">
        <v>0</v>
      </c>
      <c r="AZ59" s="32">
        <v>2.1896856517218053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0.013192328451612905</v>
      </c>
      <c r="BG59" s="32">
        <v>0</v>
      </c>
      <c r="BH59" s="32">
        <v>0</v>
      </c>
      <c r="BI59" s="32">
        <v>0</v>
      </c>
      <c r="BJ59" s="32">
        <v>1.5833136046129033</v>
      </c>
      <c r="BK59" s="33">
        <f t="shared" si="2"/>
        <v>4.546656025205676</v>
      </c>
    </row>
    <row r="60" spans="1:63" ht="15">
      <c r="A60" s="30"/>
      <c r="B60" s="31" t="s">
        <v>64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0.10024276099999999</v>
      </c>
      <c r="I60" s="32">
        <v>0</v>
      </c>
      <c r="J60" s="32">
        <v>0</v>
      </c>
      <c r="K60" s="32">
        <v>0</v>
      </c>
      <c r="L60" s="32">
        <v>0.025117681290322574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0.03569354709677419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0.09882857106451612</v>
      </c>
      <c r="AW60" s="32">
        <v>0</v>
      </c>
      <c r="AX60" s="32">
        <v>0</v>
      </c>
      <c r="AY60" s="32">
        <v>0</v>
      </c>
      <c r="AZ60" s="32">
        <v>0.738018400087333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0.263578</v>
      </c>
      <c r="BK60" s="33">
        <f t="shared" si="2"/>
        <v>1.2614789605389458</v>
      </c>
    </row>
    <row r="61" spans="1:63" ht="15">
      <c r="A61" s="30"/>
      <c r="B61" s="31" t="s">
        <v>65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0.0716537590967742</v>
      </c>
      <c r="I61" s="32">
        <v>2.0096129032258063</v>
      </c>
      <c r="J61" s="32">
        <v>0</v>
      </c>
      <c r="K61" s="32">
        <v>0</v>
      </c>
      <c r="L61" s="32">
        <v>0.5077279631290322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0.04064212422580645</v>
      </c>
      <c r="S61" s="32">
        <v>0</v>
      </c>
      <c r="T61" s="32">
        <v>0</v>
      </c>
      <c r="U61" s="32">
        <v>0</v>
      </c>
      <c r="V61" s="32">
        <v>0.10048064516129034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0.5392055719032259</v>
      </c>
      <c r="AW61" s="32">
        <v>0.42051509764516126</v>
      </c>
      <c r="AX61" s="32">
        <v>0</v>
      </c>
      <c r="AY61" s="32">
        <v>0</v>
      </c>
      <c r="AZ61" s="32">
        <v>2.5788807838146837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0.2033173576451613</v>
      </c>
      <c r="BG61" s="32">
        <v>0.019796864516129033</v>
      </c>
      <c r="BH61" s="32">
        <v>0</v>
      </c>
      <c r="BI61" s="32">
        <v>0</v>
      </c>
      <c r="BJ61" s="32">
        <v>0.5222443435806452</v>
      </c>
      <c r="BK61" s="33">
        <f t="shared" si="2"/>
        <v>7.014077413943717</v>
      </c>
    </row>
    <row r="62" spans="1:63" ht="15">
      <c r="A62" s="30"/>
      <c r="B62" s="31" t="s">
        <v>66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0.4665369204516128</v>
      </c>
      <c r="I62" s="32">
        <v>0.09180770967741936</v>
      </c>
      <c r="J62" s="32">
        <v>0.9180770967741935</v>
      </c>
      <c r="K62" s="32">
        <v>0</v>
      </c>
      <c r="L62" s="32">
        <v>2.976744259064516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0.16063627196774194</v>
      </c>
      <c r="S62" s="32">
        <v>0.45903854838709673</v>
      </c>
      <c r="T62" s="32">
        <v>4.608747025806451</v>
      </c>
      <c r="U62" s="32">
        <v>0</v>
      </c>
      <c r="V62" s="32">
        <v>0.3534596822580645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0.7627836040967743</v>
      </c>
      <c r="AW62" s="32">
        <v>0.49304013658064516</v>
      </c>
      <c r="AX62" s="32">
        <v>0</v>
      </c>
      <c r="AY62" s="32">
        <v>0</v>
      </c>
      <c r="AZ62" s="32">
        <v>6.86588282537041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1.1372205861612905</v>
      </c>
      <c r="BG62" s="32">
        <v>0.04522474193548387</v>
      </c>
      <c r="BH62" s="32">
        <v>0</v>
      </c>
      <c r="BI62" s="32">
        <v>0</v>
      </c>
      <c r="BJ62" s="32">
        <v>1.5895902555806452</v>
      </c>
      <c r="BK62" s="33">
        <f t="shared" si="2"/>
        <v>20.928789664112347</v>
      </c>
    </row>
    <row r="63" spans="1:63" ht="15">
      <c r="A63" s="30"/>
      <c r="B63" s="31" t="s">
        <v>67</v>
      </c>
      <c r="C63" s="32">
        <v>0</v>
      </c>
      <c r="D63" s="32">
        <v>6.4551005612903225</v>
      </c>
      <c r="E63" s="32">
        <v>0</v>
      </c>
      <c r="F63" s="32">
        <v>0</v>
      </c>
      <c r="G63" s="32">
        <v>0</v>
      </c>
      <c r="H63" s="32">
        <v>0.20899439290322577</v>
      </c>
      <c r="I63" s="32">
        <v>16.74976193548387</v>
      </c>
      <c r="J63" s="32">
        <v>0.6442216129032258</v>
      </c>
      <c r="K63" s="32">
        <v>0</v>
      </c>
      <c r="L63" s="32">
        <v>1.1279031998709677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0.19218420935483876</v>
      </c>
      <c r="S63" s="32">
        <v>0.6571060451612903</v>
      </c>
      <c r="T63" s="32">
        <v>0</v>
      </c>
      <c r="U63" s="32">
        <v>0</v>
      </c>
      <c r="V63" s="32">
        <v>0.1507478574193548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0.058670137580645154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0.8912259992580644</v>
      </c>
      <c r="AW63" s="32">
        <v>15.081575690322582</v>
      </c>
      <c r="AX63" s="32">
        <v>0</v>
      </c>
      <c r="AY63" s="32">
        <v>0</v>
      </c>
      <c r="AZ63" s="32">
        <v>7.73896618219793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1.0253094439032258</v>
      </c>
      <c r="BG63" s="32">
        <v>0.06347464516129032</v>
      </c>
      <c r="BH63" s="32">
        <v>0</v>
      </c>
      <c r="BI63" s="32">
        <v>0</v>
      </c>
      <c r="BJ63" s="32">
        <v>1.2973488755161289</v>
      </c>
      <c r="BK63" s="33">
        <f t="shared" si="2"/>
        <v>52.34259078832696</v>
      </c>
    </row>
    <row r="64" spans="1:63" ht="15">
      <c r="A64" s="30"/>
      <c r="B64" s="31" t="s">
        <v>68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0.21179947777419358</v>
      </c>
      <c r="I64" s="32">
        <v>6.687990768838709</v>
      </c>
      <c r="J64" s="32">
        <v>0.2574810322580645</v>
      </c>
      <c r="K64" s="32">
        <v>0</v>
      </c>
      <c r="L64" s="32">
        <v>0.7645545216774194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0.21463051641935488</v>
      </c>
      <c r="S64" s="32">
        <v>0</v>
      </c>
      <c r="T64" s="32">
        <v>0</v>
      </c>
      <c r="U64" s="32">
        <v>0</v>
      </c>
      <c r="V64" s="32">
        <v>0.2497566012903226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1.0624848221612904</v>
      </c>
      <c r="AW64" s="32">
        <v>1.354950929032258</v>
      </c>
      <c r="AX64" s="32">
        <v>0</v>
      </c>
      <c r="AY64" s="32">
        <v>0</v>
      </c>
      <c r="AZ64" s="32">
        <v>16.57688296662888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0.9242996785161288</v>
      </c>
      <c r="BG64" s="32">
        <v>0.26642293548387097</v>
      </c>
      <c r="BH64" s="32">
        <v>0</v>
      </c>
      <c r="BI64" s="32">
        <v>0</v>
      </c>
      <c r="BJ64" s="32">
        <v>0.5329727390322581</v>
      </c>
      <c r="BK64" s="33">
        <f t="shared" si="2"/>
        <v>29.104226989112746</v>
      </c>
    </row>
    <row r="65" spans="1:63" ht="15">
      <c r="A65" s="30"/>
      <c r="B65" s="31" t="s">
        <v>69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0.2769075809032258</v>
      </c>
      <c r="I65" s="32">
        <v>8.370781475806453</v>
      </c>
      <c r="J65" s="32">
        <v>1.2828783870967742</v>
      </c>
      <c r="K65" s="32">
        <v>0</v>
      </c>
      <c r="L65" s="32">
        <v>0.06414391935483872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0.12662697629032257</v>
      </c>
      <c r="S65" s="32">
        <v>0</v>
      </c>
      <c r="T65" s="32">
        <v>0</v>
      </c>
      <c r="U65" s="32">
        <v>0</v>
      </c>
      <c r="V65" s="32">
        <v>1.3695342257096774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0.12643767741935483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0.7800716240967741</v>
      </c>
      <c r="AW65" s="32">
        <v>0</v>
      </c>
      <c r="AX65" s="32">
        <v>0</v>
      </c>
      <c r="AY65" s="32">
        <v>0</v>
      </c>
      <c r="AZ65" s="32">
        <v>17.808463053945573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0.8566011168064516</v>
      </c>
      <c r="BG65" s="32">
        <v>0</v>
      </c>
      <c r="BH65" s="32">
        <v>0</v>
      </c>
      <c r="BI65" s="32">
        <v>0</v>
      </c>
      <c r="BJ65" s="32">
        <v>0.24338310935483873</v>
      </c>
      <c r="BK65" s="33">
        <f t="shared" si="2"/>
        <v>31.305829146784284</v>
      </c>
    </row>
    <row r="66" spans="1:63" ht="15">
      <c r="A66" s="30"/>
      <c r="B66" s="31" t="s">
        <v>70</v>
      </c>
      <c r="C66" s="32">
        <v>0</v>
      </c>
      <c r="D66" s="32">
        <v>0.38399051612903223</v>
      </c>
      <c r="E66" s="32">
        <v>0</v>
      </c>
      <c r="F66" s="32">
        <v>0</v>
      </c>
      <c r="G66" s="32">
        <v>0</v>
      </c>
      <c r="H66" s="32">
        <v>0.19956295025806448</v>
      </c>
      <c r="I66" s="32">
        <v>14.33564593548387</v>
      </c>
      <c r="J66" s="32">
        <v>0.9599762903225806</v>
      </c>
      <c r="K66" s="32">
        <v>0</v>
      </c>
      <c r="L66" s="32">
        <v>0.4300693780645161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0.2488878739354838</v>
      </c>
      <c r="S66" s="32">
        <v>0.025599367741935483</v>
      </c>
      <c r="T66" s="32">
        <v>0</v>
      </c>
      <c r="U66" s="32">
        <v>0</v>
      </c>
      <c r="V66" s="32">
        <v>3.4469548664516125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0.9869232196774194</v>
      </c>
      <c r="AW66" s="32">
        <v>0.7570068387096773</v>
      </c>
      <c r="AX66" s="32">
        <v>0</v>
      </c>
      <c r="AY66" s="32">
        <v>0</v>
      </c>
      <c r="AZ66" s="32">
        <v>4.463060554730806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1.0737081884193547</v>
      </c>
      <c r="BG66" s="32">
        <v>0</v>
      </c>
      <c r="BH66" s="32">
        <v>0</v>
      </c>
      <c r="BI66" s="32">
        <v>0</v>
      </c>
      <c r="BJ66" s="32">
        <v>1.3777335212580644</v>
      </c>
      <c r="BK66" s="33">
        <f t="shared" si="2"/>
        <v>28.689119501182418</v>
      </c>
    </row>
    <row r="67" spans="1:63" ht="15">
      <c r="A67" s="30"/>
      <c r="B67" s="31" t="s">
        <v>71</v>
      </c>
      <c r="C67" s="32">
        <v>0</v>
      </c>
      <c r="D67" s="32">
        <v>6.372301612903226</v>
      </c>
      <c r="E67" s="32">
        <v>0</v>
      </c>
      <c r="F67" s="32">
        <v>0</v>
      </c>
      <c r="G67" s="32">
        <v>0</v>
      </c>
      <c r="H67" s="32">
        <v>0.09299752651612903</v>
      </c>
      <c r="I67" s="32">
        <v>8.347715112903225</v>
      </c>
      <c r="J67" s="32">
        <v>0</v>
      </c>
      <c r="K67" s="32">
        <v>0</v>
      </c>
      <c r="L67" s="32">
        <v>3.4034462914516133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0.3190131076129032</v>
      </c>
      <c r="S67" s="32">
        <v>0</v>
      </c>
      <c r="T67" s="32">
        <v>0.025489206451612904</v>
      </c>
      <c r="U67" s="32">
        <v>0</v>
      </c>
      <c r="V67" s="32">
        <v>0.5275049647419355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0.1256370322580645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0.9786607909032258</v>
      </c>
      <c r="AW67" s="32">
        <v>5.04432684516129</v>
      </c>
      <c r="AX67" s="32">
        <v>0.6281851612903226</v>
      </c>
      <c r="AY67" s="32">
        <v>0</v>
      </c>
      <c r="AZ67" s="32">
        <v>5.646916656437123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1.4527288008709676</v>
      </c>
      <c r="BG67" s="32">
        <v>0.3338120629354838</v>
      </c>
      <c r="BH67" s="32">
        <v>0</v>
      </c>
      <c r="BI67" s="32">
        <v>0</v>
      </c>
      <c r="BJ67" s="32">
        <v>0.5479030372258064</v>
      </c>
      <c r="BK67" s="33">
        <f t="shared" si="2"/>
        <v>33.846638209662935</v>
      </c>
    </row>
    <row r="68" spans="1:63" ht="15">
      <c r="A68" s="30"/>
      <c r="B68" s="31" t="s">
        <v>72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0.18273730064516128</v>
      </c>
      <c r="I68" s="32">
        <v>6.586156877419355</v>
      </c>
      <c r="J68" s="32">
        <v>0</v>
      </c>
      <c r="K68" s="32">
        <v>0</v>
      </c>
      <c r="L68" s="32">
        <v>2.8611032351290326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0.18914762219354841</v>
      </c>
      <c r="S68" s="32">
        <v>0.3952400900967742</v>
      </c>
      <c r="T68" s="32">
        <v>0</v>
      </c>
      <c r="U68" s="32">
        <v>0</v>
      </c>
      <c r="V68" s="32">
        <v>0.5583639741935484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2.3331118522580643</v>
      </c>
      <c r="AW68" s="32">
        <v>1.6014736516129031</v>
      </c>
      <c r="AX68" s="32">
        <v>0</v>
      </c>
      <c r="AY68" s="32">
        <v>0</v>
      </c>
      <c r="AZ68" s="32">
        <v>34.1539029000911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1.0236615012580645</v>
      </c>
      <c r="BG68" s="32">
        <v>2.365914578451613</v>
      </c>
      <c r="BH68" s="32">
        <v>0</v>
      </c>
      <c r="BI68" s="32">
        <v>0</v>
      </c>
      <c r="BJ68" s="32">
        <v>0.6586050207419355</v>
      </c>
      <c r="BK68" s="33">
        <f t="shared" si="2"/>
        <v>52.9094186040911</v>
      </c>
    </row>
    <row r="69" spans="1:63" ht="15">
      <c r="A69" s="30"/>
      <c r="B69" s="31" t="s">
        <v>73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0.0037802119354838704</v>
      </c>
      <c r="I69" s="32">
        <v>334.64956194193553</v>
      </c>
      <c r="J69" s="32">
        <v>0</v>
      </c>
      <c r="K69" s="32">
        <v>0</v>
      </c>
      <c r="L69" s="32">
        <v>0.0012600706451612901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0.0010689422580645162</v>
      </c>
      <c r="S69" s="32">
        <v>100.80565161290322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0.09680728174949452</v>
      </c>
      <c r="BG69" s="32">
        <v>0</v>
      </c>
      <c r="BH69" s="32">
        <v>0</v>
      </c>
      <c r="BI69" s="32">
        <v>0</v>
      </c>
      <c r="BJ69" s="32">
        <v>0.018820887096774194</v>
      </c>
      <c r="BK69" s="33">
        <f t="shared" si="2"/>
        <v>435.5769509485237</v>
      </c>
    </row>
    <row r="70" spans="1:63" ht="15">
      <c r="A70" s="30"/>
      <c r="B70" s="31" t="s">
        <v>74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0.18471673</v>
      </c>
      <c r="I70" s="32">
        <v>12.88198931567742</v>
      </c>
      <c r="J70" s="32">
        <v>0.38206490322580644</v>
      </c>
      <c r="K70" s="32">
        <v>0</v>
      </c>
      <c r="L70" s="32">
        <v>0.6520574348387097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0.17678764832258062</v>
      </c>
      <c r="S70" s="32">
        <v>0</v>
      </c>
      <c r="T70" s="32">
        <v>0.013667519870967742</v>
      </c>
      <c r="U70" s="32">
        <v>0</v>
      </c>
      <c r="V70" s="32">
        <v>2.0313117354838712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0.12557306451612904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0.3892244920967742</v>
      </c>
      <c r="AW70" s="32">
        <v>2.7626074193548384</v>
      </c>
      <c r="AX70" s="32">
        <v>0</v>
      </c>
      <c r="AY70" s="32">
        <v>0</v>
      </c>
      <c r="AZ70" s="32">
        <v>7.20128536399582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0.878532589580645</v>
      </c>
      <c r="BG70" s="32">
        <v>0</v>
      </c>
      <c r="BH70" s="32">
        <v>0</v>
      </c>
      <c r="BI70" s="32">
        <v>0</v>
      </c>
      <c r="BJ70" s="32">
        <v>0.6199742773225807</v>
      </c>
      <c r="BK70" s="33">
        <f t="shared" si="2"/>
        <v>28.299792494286137</v>
      </c>
    </row>
    <row r="71" spans="1:63" ht="15">
      <c r="A71" s="30"/>
      <c r="B71" s="31" t="s">
        <v>75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0.24040179322580646</v>
      </c>
      <c r="I71" s="32">
        <v>14.273536516129033</v>
      </c>
      <c r="J71" s="32">
        <v>0</v>
      </c>
      <c r="K71" s="32">
        <v>0</v>
      </c>
      <c r="L71" s="32">
        <v>0.644857989032258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0.11781167438709676</v>
      </c>
      <c r="S71" s="32">
        <v>1.2744229032258065</v>
      </c>
      <c r="T71" s="32">
        <v>0</v>
      </c>
      <c r="U71" s="32">
        <v>0</v>
      </c>
      <c r="V71" s="32">
        <v>2.7846140435483875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0.03766114838709678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0.3165724979032258</v>
      </c>
      <c r="AW71" s="32">
        <v>5.272560774193548</v>
      </c>
      <c r="AX71" s="32">
        <v>0</v>
      </c>
      <c r="AY71" s="32">
        <v>0</v>
      </c>
      <c r="AZ71" s="32">
        <v>8.749689068286932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0.5441352812903225</v>
      </c>
      <c r="BG71" s="32">
        <v>0</v>
      </c>
      <c r="BH71" s="32">
        <v>0</v>
      </c>
      <c r="BI71" s="32">
        <v>0</v>
      </c>
      <c r="BJ71" s="32">
        <v>0.32261795077419353</v>
      </c>
      <c r="BK71" s="33">
        <f t="shared" si="2"/>
        <v>34.57888164038371</v>
      </c>
    </row>
    <row r="72" spans="1:63" ht="15">
      <c r="A72" s="30"/>
      <c r="B72" s="31" t="s">
        <v>76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0.7352763018387097</v>
      </c>
      <c r="I72" s="32">
        <v>12.487903930838709</v>
      </c>
      <c r="J72" s="32">
        <v>0</v>
      </c>
      <c r="K72" s="32">
        <v>0</v>
      </c>
      <c r="L72" s="32">
        <v>2.4485236311935488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0.3437853402903226</v>
      </c>
      <c r="S72" s="32">
        <v>0</v>
      </c>
      <c r="T72" s="32">
        <v>0</v>
      </c>
      <c r="U72" s="32">
        <v>0</v>
      </c>
      <c r="V72" s="32">
        <v>0.8000613390645162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0.06228527419354839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0.001612269258064516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2.1357526208064517</v>
      </c>
      <c r="AW72" s="32">
        <v>8.221656193548387</v>
      </c>
      <c r="AX72" s="32">
        <v>0</v>
      </c>
      <c r="AY72" s="32">
        <v>0</v>
      </c>
      <c r="AZ72" s="32">
        <v>16.432438644805465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2.1087425487419353</v>
      </c>
      <c r="BG72" s="32">
        <v>0.08719938387096773</v>
      </c>
      <c r="BH72" s="32">
        <v>0</v>
      </c>
      <c r="BI72" s="32">
        <v>0</v>
      </c>
      <c r="BJ72" s="32">
        <v>1.6895041310967742</v>
      </c>
      <c r="BK72" s="33">
        <f t="shared" si="2"/>
        <v>47.554741609547406</v>
      </c>
    </row>
    <row r="73" spans="1:63" ht="15">
      <c r="A73" s="30"/>
      <c r="B73" s="31" t="s">
        <v>77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0.2101342313870968</v>
      </c>
      <c r="I73" s="32">
        <v>11.363570580645161</v>
      </c>
      <c r="J73" s="32">
        <v>0</v>
      </c>
      <c r="K73" s="32">
        <v>0</v>
      </c>
      <c r="L73" s="32">
        <v>3.709390001064516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0.21083196929032255</v>
      </c>
      <c r="S73" s="32">
        <v>0</v>
      </c>
      <c r="T73" s="32">
        <v>0</v>
      </c>
      <c r="U73" s="32">
        <v>0</v>
      </c>
      <c r="V73" s="32">
        <v>0.46613316129032256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0.13719082903225804</v>
      </c>
      <c r="AC73" s="32">
        <v>0</v>
      </c>
      <c r="AD73" s="32">
        <v>0</v>
      </c>
      <c r="AE73" s="32">
        <v>0</v>
      </c>
      <c r="AF73" s="32">
        <v>0.06235946774193548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1.4129558381290324</v>
      </c>
      <c r="AW73" s="32">
        <v>2.945985975064516</v>
      </c>
      <c r="AX73" s="32">
        <v>0</v>
      </c>
      <c r="AY73" s="32">
        <v>0</v>
      </c>
      <c r="AZ73" s="32">
        <v>14.10612874950409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1.8933667276451611</v>
      </c>
      <c r="BG73" s="32">
        <v>0.3741568064516129</v>
      </c>
      <c r="BH73" s="32">
        <v>0</v>
      </c>
      <c r="BI73" s="32">
        <v>0</v>
      </c>
      <c r="BJ73" s="32">
        <v>2.8342691396129025</v>
      </c>
      <c r="BK73" s="33">
        <f t="shared" si="2"/>
        <v>39.72647347685893</v>
      </c>
    </row>
    <row r="74" spans="1:63" ht="15">
      <c r="A74" s="30"/>
      <c r="B74" s="31" t="s">
        <v>78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0.38807268083870966</v>
      </c>
      <c r="I74" s="32">
        <v>0.025012066064516125</v>
      </c>
      <c r="J74" s="32">
        <v>0</v>
      </c>
      <c r="K74" s="32">
        <v>0</v>
      </c>
      <c r="L74" s="32">
        <v>0.9302780918709679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0.2399484630967742</v>
      </c>
      <c r="S74" s="32">
        <v>0.01885331612903226</v>
      </c>
      <c r="T74" s="32">
        <v>0</v>
      </c>
      <c r="U74" s="32">
        <v>0</v>
      </c>
      <c r="V74" s="32">
        <v>0.9783440418064515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1.3608114412258063</v>
      </c>
      <c r="AW74" s="32">
        <v>2.526054729032258</v>
      </c>
      <c r="AX74" s="32">
        <v>0</v>
      </c>
      <c r="AY74" s="32">
        <v>0</v>
      </c>
      <c r="AZ74" s="32">
        <v>23.6831370168506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1.493274432451613</v>
      </c>
      <c r="BG74" s="32">
        <v>0</v>
      </c>
      <c r="BH74" s="32">
        <v>0</v>
      </c>
      <c r="BI74" s="32">
        <v>0</v>
      </c>
      <c r="BJ74" s="32">
        <v>1.3128497363870968</v>
      </c>
      <c r="BK74" s="33">
        <f t="shared" si="2"/>
        <v>32.95663601575382</v>
      </c>
    </row>
    <row r="75" spans="1:63" ht="15">
      <c r="A75" s="30"/>
      <c r="B75" s="31" t="s">
        <v>79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0.41711797135483875</v>
      </c>
      <c r="I75" s="32">
        <v>37.548135483870965</v>
      </c>
      <c r="J75" s="32">
        <v>0</v>
      </c>
      <c r="K75" s="32">
        <v>0</v>
      </c>
      <c r="L75" s="32">
        <v>0.8648587206451614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0.2840916143870968</v>
      </c>
      <c r="S75" s="32">
        <v>0</v>
      </c>
      <c r="T75" s="32">
        <v>0</v>
      </c>
      <c r="U75" s="32">
        <v>0</v>
      </c>
      <c r="V75" s="32">
        <v>3.579789193935484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0.08673641290322581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2.724272405870967</v>
      </c>
      <c r="AW75" s="32">
        <v>26.433125282419358</v>
      </c>
      <c r="AX75" s="32">
        <v>0</v>
      </c>
      <c r="AY75" s="32">
        <v>0</v>
      </c>
      <c r="AZ75" s="32">
        <v>69.44459862436777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2.8332111872903227</v>
      </c>
      <c r="BG75" s="32">
        <v>0.24781832258064515</v>
      </c>
      <c r="BH75" s="32">
        <v>0</v>
      </c>
      <c r="BI75" s="32">
        <v>0</v>
      </c>
      <c r="BJ75" s="32">
        <v>2.918613073645162</v>
      </c>
      <c r="BK75" s="33">
        <f t="shared" si="2"/>
        <v>147.382368293271</v>
      </c>
    </row>
    <row r="76" spans="1:63" ht="15">
      <c r="A76" s="30"/>
      <c r="B76" s="31" t="s">
        <v>80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0.49004248667741923</v>
      </c>
      <c r="I76" s="32">
        <v>0</v>
      </c>
      <c r="J76" s="32">
        <v>0</v>
      </c>
      <c r="K76" s="32">
        <v>0</v>
      </c>
      <c r="L76" s="32">
        <v>2.0417968891935483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0.09855836754838707</v>
      </c>
      <c r="S76" s="32">
        <v>0</v>
      </c>
      <c r="T76" s="32">
        <v>0</v>
      </c>
      <c r="U76" s="32">
        <v>0</v>
      </c>
      <c r="V76" s="32">
        <v>1.818414839516129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0.08658202903225806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1.2611884667741937</v>
      </c>
      <c r="AW76" s="32">
        <v>4.607400830645161</v>
      </c>
      <c r="AX76" s="32">
        <v>0</v>
      </c>
      <c r="AY76" s="32">
        <v>0</v>
      </c>
      <c r="AZ76" s="32">
        <v>11.406522392361435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2.657651053096774</v>
      </c>
      <c r="BG76" s="32">
        <v>3.462530003999999</v>
      </c>
      <c r="BH76" s="32">
        <v>0</v>
      </c>
      <c r="BI76" s="32">
        <v>0</v>
      </c>
      <c r="BJ76" s="32">
        <v>1.427917934903226</v>
      </c>
      <c r="BK76" s="33">
        <f t="shared" si="2"/>
        <v>29.358605293748532</v>
      </c>
    </row>
    <row r="77" spans="1:63" ht="15">
      <c r="A77" s="30"/>
      <c r="B77" s="31" t="s">
        <v>81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0.3472852417419355</v>
      </c>
      <c r="I77" s="32">
        <v>0</v>
      </c>
      <c r="J77" s="32">
        <v>0</v>
      </c>
      <c r="K77" s="32">
        <v>0</v>
      </c>
      <c r="L77" s="32">
        <v>0.6103549913225808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0.24775483580645163</v>
      </c>
      <c r="S77" s="32">
        <v>0</v>
      </c>
      <c r="T77" s="32">
        <v>0.12463819354838711</v>
      </c>
      <c r="U77" s="32">
        <v>0</v>
      </c>
      <c r="V77" s="32">
        <v>0.6337852141935485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0.02467945806451613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1.8113058568387097</v>
      </c>
      <c r="AW77" s="32">
        <v>2.0360552903225804</v>
      </c>
      <c r="AX77" s="32">
        <v>0</v>
      </c>
      <c r="AY77" s="32">
        <v>0</v>
      </c>
      <c r="AZ77" s="32">
        <v>11.947681098718387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3.522161060580646</v>
      </c>
      <c r="BG77" s="32">
        <v>7.403837419354838</v>
      </c>
      <c r="BH77" s="32">
        <v>0</v>
      </c>
      <c r="BI77" s="32">
        <v>0</v>
      </c>
      <c r="BJ77" s="32">
        <v>1.6770956903225809</v>
      </c>
      <c r="BK77" s="33">
        <f t="shared" si="2"/>
        <v>30.386634350815164</v>
      </c>
    </row>
    <row r="78" spans="1:63" ht="15">
      <c r="A78" s="30"/>
      <c r="B78" s="31" t="s">
        <v>82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0.09062053977419354</v>
      </c>
      <c r="I78" s="32">
        <v>0</v>
      </c>
      <c r="J78" s="32">
        <v>0</v>
      </c>
      <c r="K78" s="32">
        <v>0</v>
      </c>
      <c r="L78" s="32">
        <v>0.33958927096774194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0.04636699661290322</v>
      </c>
      <c r="S78" s="32">
        <v>0</v>
      </c>
      <c r="T78" s="32">
        <v>0</v>
      </c>
      <c r="U78" s="32">
        <v>0</v>
      </c>
      <c r="V78" s="32">
        <v>0.3265281451612903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6.376535483870968</v>
      </c>
      <c r="AS78" s="32">
        <v>0</v>
      </c>
      <c r="AT78" s="32">
        <v>0</v>
      </c>
      <c r="AU78" s="32">
        <v>0</v>
      </c>
      <c r="AV78" s="32">
        <v>11.777426742967744</v>
      </c>
      <c r="AW78" s="32">
        <v>147.43588652345164</v>
      </c>
      <c r="AX78" s="32">
        <v>0</v>
      </c>
      <c r="AY78" s="32">
        <v>0</v>
      </c>
      <c r="AZ78" s="32">
        <v>269.4980350200842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0.17078294222580645</v>
      </c>
      <c r="BG78" s="32">
        <v>12.444956773161291</v>
      </c>
      <c r="BH78" s="32">
        <v>0</v>
      </c>
      <c r="BI78" s="32">
        <v>0</v>
      </c>
      <c r="BJ78" s="32">
        <v>3.2839157741935474</v>
      </c>
      <c r="BK78" s="33">
        <f t="shared" si="2"/>
        <v>451.7906442124713</v>
      </c>
    </row>
    <row r="79" spans="1:63" ht="15">
      <c r="A79" s="30"/>
      <c r="B79" s="31" t="s">
        <v>83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0.1595287816129032</v>
      </c>
      <c r="I79" s="32">
        <v>0.2371472129032258</v>
      </c>
      <c r="J79" s="32">
        <v>0</v>
      </c>
      <c r="K79" s="32">
        <v>0</v>
      </c>
      <c r="L79" s="32">
        <v>3.488278143516129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0.21081089335483874</v>
      </c>
      <c r="S79" s="32">
        <v>0.49925729032258065</v>
      </c>
      <c r="T79" s="32">
        <v>0</v>
      </c>
      <c r="U79" s="32">
        <v>0</v>
      </c>
      <c r="V79" s="32">
        <v>0.15601790322580644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0.012357493548387097</v>
      </c>
      <c r="AC79" s="32">
        <v>0</v>
      </c>
      <c r="AD79" s="32">
        <v>0</v>
      </c>
      <c r="AE79" s="32">
        <v>0</v>
      </c>
      <c r="AF79" s="32">
        <v>0.006178746774193548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2.133003936483871</v>
      </c>
      <c r="AW79" s="32">
        <v>1.7116364313870966</v>
      </c>
      <c r="AX79" s="32">
        <v>0</v>
      </c>
      <c r="AY79" s="32">
        <v>0</v>
      </c>
      <c r="AZ79" s="32">
        <v>13.649659143455189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2.3785433185161287</v>
      </c>
      <c r="BG79" s="32">
        <v>0.09134798129032255</v>
      </c>
      <c r="BH79" s="32">
        <v>0</v>
      </c>
      <c r="BI79" s="32">
        <v>0</v>
      </c>
      <c r="BJ79" s="32">
        <v>3.6517601558387094</v>
      </c>
      <c r="BK79" s="33">
        <f t="shared" si="2"/>
        <v>28.38552743222938</v>
      </c>
    </row>
    <row r="80" spans="1:63" ht="15">
      <c r="A80" s="30"/>
      <c r="B80" s="31" t="s">
        <v>84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0.4521749139677419</v>
      </c>
      <c r="I80" s="32">
        <v>3.940491748387097</v>
      </c>
      <c r="J80" s="32">
        <v>0.1852895806451613</v>
      </c>
      <c r="K80" s="32">
        <v>0</v>
      </c>
      <c r="L80" s="32">
        <v>1.2383520306451614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0.27719364783870964</v>
      </c>
      <c r="S80" s="32">
        <v>0</v>
      </c>
      <c r="T80" s="32">
        <v>0</v>
      </c>
      <c r="U80" s="32">
        <v>0</v>
      </c>
      <c r="V80" s="32">
        <v>0.3756787295483871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3.6406501585483877</v>
      </c>
      <c r="AW80" s="32">
        <v>2.6112211013225806</v>
      </c>
      <c r="AX80" s="32">
        <v>0</v>
      </c>
      <c r="AY80" s="32">
        <v>0</v>
      </c>
      <c r="AZ80" s="32">
        <v>14.733465634691553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2.669689286258065</v>
      </c>
      <c r="BG80" s="32">
        <v>0</v>
      </c>
      <c r="BH80" s="32">
        <v>0</v>
      </c>
      <c r="BI80" s="32">
        <v>0</v>
      </c>
      <c r="BJ80" s="32">
        <v>2.5221011378387095</v>
      </c>
      <c r="BK80" s="33">
        <f t="shared" si="2"/>
        <v>32.646307969691556</v>
      </c>
    </row>
    <row r="81" spans="1:63" ht="15">
      <c r="A81" s="30"/>
      <c r="B81" s="31" t="s">
        <v>85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0.022183890967741933</v>
      </c>
      <c r="I81" s="32">
        <v>338.9205564516129</v>
      </c>
      <c r="J81" s="32">
        <v>0</v>
      </c>
      <c r="K81" s="32">
        <v>0</v>
      </c>
      <c r="L81" s="32">
        <v>0.024525523903225807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86.2706870967742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0.06384914193548386</v>
      </c>
      <c r="AW81" s="32">
        <v>2.4586</v>
      </c>
      <c r="AX81" s="32">
        <v>0</v>
      </c>
      <c r="AY81" s="32">
        <v>0</v>
      </c>
      <c r="AZ81" s="32">
        <v>0.1044905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0.012907520967741936</v>
      </c>
      <c r="BG81" s="32">
        <v>0</v>
      </c>
      <c r="BH81" s="32">
        <v>0</v>
      </c>
      <c r="BI81" s="32">
        <v>0</v>
      </c>
      <c r="BJ81" s="32">
        <v>0</v>
      </c>
      <c r="BK81" s="33">
        <f t="shared" si="2"/>
        <v>427.8778001261613</v>
      </c>
    </row>
    <row r="82" spans="1:63" ht="15">
      <c r="A82" s="30"/>
      <c r="B82" s="31" t="s">
        <v>86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0.011689409838709676</v>
      </c>
      <c r="I82" s="32">
        <v>319.92069032258064</v>
      </c>
      <c r="J82" s="32">
        <v>0</v>
      </c>
      <c r="K82" s="32">
        <v>0</v>
      </c>
      <c r="L82" s="32">
        <v>0.07444308370967741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0.0030761604838709677</v>
      </c>
      <c r="S82" s="32">
        <v>104.5894564516129</v>
      </c>
      <c r="T82" s="32">
        <v>0</v>
      </c>
      <c r="U82" s="32">
        <v>0</v>
      </c>
      <c r="V82" s="32">
        <v>0.0006152320967741933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0.009205052419354839</v>
      </c>
      <c r="AW82" s="32">
        <v>6.136701612903226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0.012273403225806452</v>
      </c>
      <c r="BG82" s="32">
        <v>0</v>
      </c>
      <c r="BH82" s="32">
        <v>0</v>
      </c>
      <c r="BI82" s="32">
        <v>0</v>
      </c>
      <c r="BJ82" s="32">
        <v>0</v>
      </c>
      <c r="BK82" s="33">
        <f t="shared" si="2"/>
        <v>430.75815072887104</v>
      </c>
    </row>
    <row r="83" spans="1:63" ht="15">
      <c r="A83" s="30"/>
      <c r="B83" s="31" t="s">
        <v>87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0.019028450000000002</v>
      </c>
      <c r="I83" s="32">
        <v>197.65035161290325</v>
      </c>
      <c r="J83" s="32">
        <v>0</v>
      </c>
      <c r="K83" s="32">
        <v>0</v>
      </c>
      <c r="L83" s="32">
        <v>0.0018414629032258065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3.6829258064516126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0.030460999214835673</v>
      </c>
      <c r="BG83" s="32">
        <v>60.00299741935484</v>
      </c>
      <c r="BH83" s="32">
        <v>0</v>
      </c>
      <c r="BI83" s="32">
        <v>0</v>
      </c>
      <c r="BJ83" s="32">
        <v>0.08571856774193548</v>
      </c>
      <c r="BK83" s="33">
        <f t="shared" si="2"/>
        <v>261.4733243185697</v>
      </c>
    </row>
    <row r="84" spans="1:63" ht="15">
      <c r="A84" s="30"/>
      <c r="B84" s="31" t="s">
        <v>88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0.8640770351290323</v>
      </c>
      <c r="I84" s="32">
        <v>13.113195926741936</v>
      </c>
      <c r="J84" s="32">
        <v>0.3103214516129032</v>
      </c>
      <c r="K84" s="32">
        <v>0</v>
      </c>
      <c r="L84" s="32">
        <v>4.780153373709677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1.1192309791612902</v>
      </c>
      <c r="S84" s="32">
        <v>2.149907016774194</v>
      </c>
      <c r="T84" s="32">
        <v>12.41285806451613</v>
      </c>
      <c r="U84" s="32">
        <v>0</v>
      </c>
      <c r="V84" s="32">
        <v>3.0228579094838706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0.061292483870967744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4.218014030354839</v>
      </c>
      <c r="AW84" s="32">
        <v>46.4692696434516</v>
      </c>
      <c r="AX84" s="32">
        <v>1.2258496774193548</v>
      </c>
      <c r="AY84" s="32">
        <v>0</v>
      </c>
      <c r="AZ84" s="32">
        <v>52.580327601677425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7.294228523069501</v>
      </c>
      <c r="BG84" s="32">
        <v>2.788808016129032</v>
      </c>
      <c r="BH84" s="32">
        <v>0</v>
      </c>
      <c r="BI84" s="32">
        <v>0</v>
      </c>
      <c r="BJ84" s="32">
        <v>14.869149467612903</v>
      </c>
      <c r="BK84" s="33">
        <f t="shared" si="2"/>
        <v>167.27954120071465</v>
      </c>
    </row>
    <row r="85" spans="1:63" ht="15">
      <c r="A85" s="30"/>
      <c r="B85" s="31" t="s">
        <v>89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0.5416015925483871</v>
      </c>
      <c r="I85" s="32">
        <v>0</v>
      </c>
      <c r="J85" s="32">
        <v>0</v>
      </c>
      <c r="K85" s="32">
        <v>0</v>
      </c>
      <c r="L85" s="32">
        <v>2.8111620387096767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0.19400651003225805</v>
      </c>
      <c r="S85" s="32">
        <v>0</v>
      </c>
      <c r="T85" s="32">
        <v>0</v>
      </c>
      <c r="U85" s="32">
        <v>0</v>
      </c>
      <c r="V85" s="32">
        <v>0.6460740825806451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0.042723980645161294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2.3280561842258063</v>
      </c>
      <c r="AW85" s="32">
        <v>8.89227567867742</v>
      </c>
      <c r="AX85" s="32">
        <v>0</v>
      </c>
      <c r="AY85" s="32">
        <v>0</v>
      </c>
      <c r="AZ85" s="32">
        <v>27.373611179677418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3.3199916392814863</v>
      </c>
      <c r="BG85" s="32">
        <v>2.868610129032258</v>
      </c>
      <c r="BH85" s="32">
        <v>0</v>
      </c>
      <c r="BI85" s="32">
        <v>0</v>
      </c>
      <c r="BJ85" s="32">
        <v>2.1122051985483874</v>
      </c>
      <c r="BK85" s="33">
        <f t="shared" si="2"/>
        <v>51.1303182139589</v>
      </c>
    </row>
    <row r="86" spans="1:63" ht="15">
      <c r="A86" s="30"/>
      <c r="B86" s="31" t="s">
        <v>90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0.0036498348387096775</v>
      </c>
      <c r="I86" s="32">
        <v>281.34143548387095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0.0018249174193548385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0.03212546077419355</v>
      </c>
      <c r="AW86" s="32">
        <v>0</v>
      </c>
      <c r="AX86" s="32">
        <v>0</v>
      </c>
      <c r="AY86" s="32">
        <v>0</v>
      </c>
      <c r="AZ86" s="32">
        <v>0.18204832258064516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0.002209114767709945</v>
      </c>
      <c r="BG86" s="32">
        <v>84.95588387096774</v>
      </c>
      <c r="BH86" s="32">
        <v>0</v>
      </c>
      <c r="BI86" s="32">
        <v>0</v>
      </c>
      <c r="BJ86" s="32">
        <v>0</v>
      </c>
      <c r="BK86" s="33">
        <f t="shared" si="2"/>
        <v>366.5191770052193</v>
      </c>
    </row>
    <row r="87" spans="1:63" ht="15">
      <c r="A87" s="30"/>
      <c r="B87" s="31" t="s">
        <v>91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0.4793074640322582</v>
      </c>
      <c r="I87" s="32">
        <v>0</v>
      </c>
      <c r="J87" s="32">
        <v>0.3708596129032258</v>
      </c>
      <c r="K87" s="32">
        <v>0</v>
      </c>
      <c r="L87" s="32">
        <v>2.191162212903226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0.39268437116129035</v>
      </c>
      <c r="S87" s="32">
        <v>3.248730209032258</v>
      </c>
      <c r="T87" s="32">
        <v>0</v>
      </c>
      <c r="U87" s="32">
        <v>0</v>
      </c>
      <c r="V87" s="32">
        <v>2.083103436903226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0.14650397419354838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1.384505164032258</v>
      </c>
      <c r="AW87" s="32">
        <v>11.720317935483871</v>
      </c>
      <c r="AX87" s="32">
        <v>0</v>
      </c>
      <c r="AY87" s="32">
        <v>0</v>
      </c>
      <c r="AZ87" s="32">
        <v>29.38278295283871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1.7352015783682793</v>
      </c>
      <c r="BG87" s="32">
        <v>0.1831299677419355</v>
      </c>
      <c r="BH87" s="32">
        <v>0</v>
      </c>
      <c r="BI87" s="32">
        <v>0</v>
      </c>
      <c r="BJ87" s="32">
        <v>2.580514897387097</v>
      </c>
      <c r="BK87" s="33">
        <f t="shared" si="2"/>
        <v>55.898803776981175</v>
      </c>
    </row>
    <row r="88" spans="1:63" ht="15">
      <c r="A88" s="30"/>
      <c r="B88" s="31" t="s">
        <v>92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0.39201304638709683</v>
      </c>
      <c r="I88" s="32">
        <v>0.670563370967742</v>
      </c>
      <c r="J88" s="32">
        <v>0</v>
      </c>
      <c r="K88" s="32">
        <v>0</v>
      </c>
      <c r="L88" s="32">
        <v>2.505422370774194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0.35982496490322574</v>
      </c>
      <c r="S88" s="32">
        <v>0</v>
      </c>
      <c r="T88" s="32">
        <v>0</v>
      </c>
      <c r="U88" s="32">
        <v>0</v>
      </c>
      <c r="V88" s="32">
        <v>0.49407309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1.8613185906774194</v>
      </c>
      <c r="AW88" s="32">
        <v>4.257264515451613</v>
      </c>
      <c r="AX88" s="32">
        <v>0</v>
      </c>
      <c r="AY88" s="32">
        <v>0</v>
      </c>
      <c r="AZ88" s="32">
        <v>32.52727084216129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3.244270609915335</v>
      </c>
      <c r="BG88" s="32">
        <v>0.3010199193548387</v>
      </c>
      <c r="BH88" s="32">
        <v>0.12040796774193549</v>
      </c>
      <c r="BI88" s="32">
        <v>0</v>
      </c>
      <c r="BJ88" s="32">
        <v>1.8297146616129034</v>
      </c>
      <c r="BK88" s="33">
        <f t="shared" si="2"/>
        <v>48.56316394994759</v>
      </c>
    </row>
    <row r="89" spans="1:63" ht="15">
      <c r="A89" s="30"/>
      <c r="B89" s="31" t="s">
        <v>93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0.025387848387096772</v>
      </c>
      <c r="I89" s="32">
        <v>161.99865161290322</v>
      </c>
      <c r="J89" s="32">
        <v>0</v>
      </c>
      <c r="K89" s="32">
        <v>0</v>
      </c>
      <c r="L89" s="32">
        <v>24.179507698387095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0.0006044725806451611</v>
      </c>
      <c r="S89" s="32">
        <v>60.44725806451613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78.54327419354838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0.06162626129032258</v>
      </c>
      <c r="BG89" s="32">
        <v>0</v>
      </c>
      <c r="BH89" s="32">
        <v>0</v>
      </c>
      <c r="BI89" s="32">
        <v>0</v>
      </c>
      <c r="BJ89" s="32">
        <v>0</v>
      </c>
      <c r="BK89" s="33">
        <f t="shared" si="2"/>
        <v>325.25631015161287</v>
      </c>
    </row>
    <row r="90" spans="1:63" ht="15">
      <c r="A90" s="30"/>
      <c r="B90" s="31" t="s">
        <v>94</v>
      </c>
      <c r="C90" s="32">
        <v>0</v>
      </c>
      <c r="D90" s="32">
        <v>26.593202580645162</v>
      </c>
      <c r="E90" s="32">
        <v>0</v>
      </c>
      <c r="F90" s="32">
        <v>0</v>
      </c>
      <c r="G90" s="32">
        <v>0</v>
      </c>
      <c r="H90" s="32">
        <v>0.6383757349999999</v>
      </c>
      <c r="I90" s="32">
        <v>0.24175638709677422</v>
      </c>
      <c r="J90" s="32">
        <v>0.6043909677419355</v>
      </c>
      <c r="K90" s="32">
        <v>0</v>
      </c>
      <c r="L90" s="32">
        <v>4.612143334645162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0.4639387243225807</v>
      </c>
      <c r="S90" s="32">
        <v>1.414274864516129</v>
      </c>
      <c r="T90" s="32">
        <v>6.164787870967742</v>
      </c>
      <c r="U90" s="32">
        <v>0</v>
      </c>
      <c r="V90" s="32">
        <v>3.1211862025483867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0.002651949419354839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0.01091164293548387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2.115078706870968</v>
      </c>
      <c r="AW90" s="32">
        <v>24.431423868548386</v>
      </c>
      <c r="AX90" s="32">
        <v>0</v>
      </c>
      <c r="AY90" s="32">
        <v>0</v>
      </c>
      <c r="AZ90" s="32">
        <v>24.68321412653478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3.6991032571290323</v>
      </c>
      <c r="BG90" s="32">
        <v>1.790617258064516</v>
      </c>
      <c r="BH90" s="32">
        <v>0</v>
      </c>
      <c r="BI90" s="32">
        <v>0</v>
      </c>
      <c r="BJ90" s="32">
        <v>6.636571569129032</v>
      </c>
      <c r="BK90" s="33">
        <f t="shared" si="2"/>
        <v>107.22362904611543</v>
      </c>
    </row>
    <row r="91" spans="1:63" ht="15">
      <c r="A91" s="30"/>
      <c r="B91" s="31" t="s">
        <v>95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0.5398863812258065</v>
      </c>
      <c r="I91" s="32">
        <v>9.631633548387097</v>
      </c>
      <c r="J91" s="32">
        <v>0</v>
      </c>
      <c r="K91" s="32">
        <v>0</v>
      </c>
      <c r="L91" s="32">
        <v>1.8672960685806452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0.32006919987096777</v>
      </c>
      <c r="S91" s="32">
        <v>0</v>
      </c>
      <c r="T91" s="32">
        <v>0</v>
      </c>
      <c r="U91" s="32">
        <v>0</v>
      </c>
      <c r="V91" s="32">
        <v>0.9567448367096774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0.0005945283870967744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1.3778733085161292</v>
      </c>
      <c r="AW91" s="32">
        <v>0.5707472516129033</v>
      </c>
      <c r="AX91" s="32">
        <v>0</v>
      </c>
      <c r="AY91" s="32">
        <v>0</v>
      </c>
      <c r="AZ91" s="32">
        <v>5.78784086204636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1.332752113354839</v>
      </c>
      <c r="BG91" s="32">
        <v>0.11890567741935483</v>
      </c>
      <c r="BH91" s="32">
        <v>0</v>
      </c>
      <c r="BI91" s="32">
        <v>0</v>
      </c>
      <c r="BJ91" s="32">
        <v>3.013374997967742</v>
      </c>
      <c r="BK91" s="33">
        <f t="shared" si="2"/>
        <v>25.51771877407862</v>
      </c>
    </row>
    <row r="92" spans="1:63" ht="15">
      <c r="A92" s="30"/>
      <c r="B92" s="31" t="s">
        <v>96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0.19975230583870973</v>
      </c>
      <c r="I92" s="32">
        <v>6.000382258064516</v>
      </c>
      <c r="J92" s="32">
        <v>0.360022935483871</v>
      </c>
      <c r="K92" s="32">
        <v>0</v>
      </c>
      <c r="L92" s="32">
        <v>1.4474126055483874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0.18932187454838711</v>
      </c>
      <c r="S92" s="32">
        <v>6.000382258064516</v>
      </c>
      <c r="T92" s="32">
        <v>0</v>
      </c>
      <c r="U92" s="32">
        <v>0</v>
      </c>
      <c r="V92" s="32">
        <v>0.9720619258064516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1.2752407990967742</v>
      </c>
      <c r="AW92" s="32">
        <v>0</v>
      </c>
      <c r="AX92" s="32">
        <v>0</v>
      </c>
      <c r="AY92" s="32">
        <v>0</v>
      </c>
      <c r="AZ92" s="32">
        <v>5.973396678420024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1.1059739627419352</v>
      </c>
      <c r="BG92" s="32">
        <v>0.0011851451612903225</v>
      </c>
      <c r="BH92" s="32">
        <v>0</v>
      </c>
      <c r="BI92" s="32">
        <v>0</v>
      </c>
      <c r="BJ92" s="32">
        <v>1.0570528223225808</v>
      </c>
      <c r="BK92" s="33">
        <f t="shared" si="2"/>
        <v>24.582185571097444</v>
      </c>
    </row>
    <row r="93" spans="1:63" ht="15">
      <c r="A93" s="30"/>
      <c r="B93" s="31" t="s">
        <v>97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0.44050601441935483</v>
      </c>
      <c r="I93" s="32">
        <v>0</v>
      </c>
      <c r="J93" s="32">
        <v>0</v>
      </c>
      <c r="K93" s="32">
        <v>0</v>
      </c>
      <c r="L93" s="32">
        <v>2.3062504196451616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0.4111282085806452</v>
      </c>
      <c r="S93" s="32">
        <v>0</v>
      </c>
      <c r="T93" s="32">
        <v>0.11973525806451613</v>
      </c>
      <c r="U93" s="32">
        <v>0</v>
      </c>
      <c r="V93" s="32">
        <v>1.0656437967741934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1.1914283771612901</v>
      </c>
      <c r="AW93" s="32">
        <v>2.6605183064516127</v>
      </c>
      <c r="AX93" s="32">
        <v>1.773678870967742</v>
      </c>
      <c r="AY93" s="32">
        <v>0</v>
      </c>
      <c r="AZ93" s="32">
        <v>10.705578677562311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1.5235929166451612</v>
      </c>
      <c r="BG93" s="32">
        <v>0</v>
      </c>
      <c r="BH93" s="32">
        <v>0</v>
      </c>
      <c r="BI93" s="32">
        <v>0</v>
      </c>
      <c r="BJ93" s="32">
        <v>2.7183525233548385</v>
      </c>
      <c r="BK93" s="33">
        <f t="shared" si="2"/>
        <v>24.916413369626827</v>
      </c>
    </row>
    <row r="94" spans="1:63" ht="15">
      <c r="A94" s="30"/>
      <c r="B94" s="31" t="s">
        <v>98</v>
      </c>
      <c r="C94" s="32">
        <v>0</v>
      </c>
      <c r="D94" s="32">
        <v>11.90701935483871</v>
      </c>
      <c r="E94" s="32">
        <v>0</v>
      </c>
      <c r="F94" s="32">
        <v>0</v>
      </c>
      <c r="G94" s="32">
        <v>0</v>
      </c>
      <c r="H94" s="32">
        <v>0.005953509677419356</v>
      </c>
      <c r="I94" s="32">
        <v>200.03792516129033</v>
      </c>
      <c r="J94" s="32">
        <v>0</v>
      </c>
      <c r="K94" s="32">
        <v>0</v>
      </c>
      <c r="L94" s="32">
        <v>0.06013044774193549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0.001190701935483871</v>
      </c>
      <c r="S94" s="32">
        <v>74.41887096774192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0.00951506064516129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3">
        <f t="shared" si="2"/>
        <v>286.440605203871</v>
      </c>
    </row>
    <row r="95" spans="1:63" ht="15">
      <c r="A95" s="30"/>
      <c r="B95" s="31" t="s">
        <v>99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0.44286944448387106</v>
      </c>
      <c r="I95" s="32">
        <v>12.531313064516128</v>
      </c>
      <c r="J95" s="32">
        <v>0.2983645967741935</v>
      </c>
      <c r="K95" s="32">
        <v>0</v>
      </c>
      <c r="L95" s="32">
        <v>1.228200622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0.500330214096774</v>
      </c>
      <c r="S95" s="32">
        <v>0</v>
      </c>
      <c r="T95" s="32">
        <v>0</v>
      </c>
      <c r="U95" s="32">
        <v>0</v>
      </c>
      <c r="V95" s="32">
        <v>1.0958085513870965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1.5144936422823776</v>
      </c>
      <c r="AW95" s="32">
        <v>3.2492935483870964</v>
      </c>
      <c r="AX95" s="32">
        <v>0</v>
      </c>
      <c r="AY95" s="32">
        <v>0</v>
      </c>
      <c r="AZ95" s="32">
        <v>19.537633237096774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2.1513454233225806</v>
      </c>
      <c r="BG95" s="32">
        <v>0.2543375628064516</v>
      </c>
      <c r="BH95" s="32">
        <v>0</v>
      </c>
      <c r="BI95" s="32">
        <v>0</v>
      </c>
      <c r="BJ95" s="32">
        <v>5.922526611967741</v>
      </c>
      <c r="BK95" s="33">
        <f t="shared" si="2"/>
        <v>48.726516519121084</v>
      </c>
    </row>
    <row r="96" spans="1:63" ht="15">
      <c r="A96" s="30"/>
      <c r="B96" s="31" t="s">
        <v>100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0.45115752551612914</v>
      </c>
      <c r="I96" s="32">
        <v>5.957648387096774</v>
      </c>
      <c r="J96" s="32">
        <v>0</v>
      </c>
      <c r="K96" s="32">
        <v>0</v>
      </c>
      <c r="L96" s="32">
        <v>1.340470887096774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0.285460048032258</v>
      </c>
      <c r="S96" s="32">
        <v>0.5957648387096773</v>
      </c>
      <c r="T96" s="32">
        <v>0</v>
      </c>
      <c r="U96" s="32">
        <v>0</v>
      </c>
      <c r="V96" s="32">
        <v>0.49746364032258056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1.8648683292097064</v>
      </c>
      <c r="AW96" s="32">
        <v>2.0643863709677417</v>
      </c>
      <c r="AX96" s="32">
        <v>0</v>
      </c>
      <c r="AY96" s="32">
        <v>0</v>
      </c>
      <c r="AZ96" s="32">
        <v>7.311507677516127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2.3390459792580645</v>
      </c>
      <c r="BG96" s="32">
        <v>0.21233688387096775</v>
      </c>
      <c r="BH96" s="32">
        <v>0</v>
      </c>
      <c r="BI96" s="32">
        <v>0</v>
      </c>
      <c r="BJ96" s="32">
        <v>4.446594197870969</v>
      </c>
      <c r="BK96" s="33">
        <f t="shared" si="2"/>
        <v>27.366704765467766</v>
      </c>
    </row>
    <row r="97" spans="1:63" ht="15">
      <c r="A97" s="30"/>
      <c r="B97" s="31" t="s">
        <v>101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0.5190014819354839</v>
      </c>
      <c r="I97" s="32">
        <v>0</v>
      </c>
      <c r="J97" s="32">
        <v>0.5965893548387097</v>
      </c>
      <c r="K97" s="32">
        <v>0</v>
      </c>
      <c r="L97" s="32">
        <v>1.3423321812258064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0.37289156067741935</v>
      </c>
      <c r="S97" s="32">
        <v>0</v>
      </c>
      <c r="T97" s="32">
        <v>0</v>
      </c>
      <c r="U97" s="32">
        <v>0</v>
      </c>
      <c r="V97" s="32">
        <v>2.8555131488709677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1.4221680442529856</v>
      </c>
      <c r="AW97" s="32">
        <v>1.6537504516129031</v>
      </c>
      <c r="AX97" s="32">
        <v>0</v>
      </c>
      <c r="AY97" s="32">
        <v>0</v>
      </c>
      <c r="AZ97" s="32">
        <v>10.080416358903225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1.8066942635161292</v>
      </c>
      <c r="BG97" s="32">
        <v>0</v>
      </c>
      <c r="BH97" s="32">
        <v>0</v>
      </c>
      <c r="BI97" s="32">
        <v>0</v>
      </c>
      <c r="BJ97" s="32">
        <v>6.533344237258064</v>
      </c>
      <c r="BK97" s="33">
        <f t="shared" si="2"/>
        <v>27.182701083091693</v>
      </c>
    </row>
    <row r="98" spans="1:63" ht="15">
      <c r="A98" s="30"/>
      <c r="B98" s="31" t="s">
        <v>102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0.001773589838709678</v>
      </c>
      <c r="I98" s="32">
        <v>165.53505161290323</v>
      </c>
      <c r="J98" s="32">
        <v>0</v>
      </c>
      <c r="K98" s="32">
        <v>0</v>
      </c>
      <c r="L98" s="32">
        <v>2.3653776482258064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0.004449114838709679</v>
      </c>
      <c r="S98" s="32">
        <v>53.207695161290324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0.01594578192258041</v>
      </c>
      <c r="AW98" s="32">
        <v>2.362338064516129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0.11478356316129032</v>
      </c>
      <c r="BG98" s="32">
        <v>0</v>
      </c>
      <c r="BH98" s="32">
        <v>0</v>
      </c>
      <c r="BI98" s="32">
        <v>0</v>
      </c>
      <c r="BJ98" s="32">
        <v>0</v>
      </c>
      <c r="BK98" s="33">
        <f t="shared" si="2"/>
        <v>223.60741453669678</v>
      </c>
    </row>
    <row r="99" spans="1:63" ht="15">
      <c r="A99" s="30"/>
      <c r="B99" s="31" t="s">
        <v>103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0.9599208773870967</v>
      </c>
      <c r="I99" s="32">
        <v>0.05931098387096775</v>
      </c>
      <c r="J99" s="32">
        <v>0.5931098387096774</v>
      </c>
      <c r="K99" s="32">
        <v>0</v>
      </c>
      <c r="L99" s="32">
        <v>1.4252429424193547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0.43237149722580637</v>
      </c>
      <c r="S99" s="32">
        <v>0.28469272258064515</v>
      </c>
      <c r="T99" s="32">
        <v>6.049720354838709</v>
      </c>
      <c r="U99" s="32">
        <v>0</v>
      </c>
      <c r="V99" s="32">
        <v>2.069358489483871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1.8540354574540667</v>
      </c>
      <c r="AW99" s="32">
        <v>3.945842012903226</v>
      </c>
      <c r="AX99" s="32">
        <v>0</v>
      </c>
      <c r="AY99" s="32">
        <v>0</v>
      </c>
      <c r="AZ99" s="32">
        <v>8.598808869612904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3.2849573595806456</v>
      </c>
      <c r="BG99" s="32">
        <v>0.9394861935483871</v>
      </c>
      <c r="BH99" s="32">
        <v>0</v>
      </c>
      <c r="BI99" s="32">
        <v>0</v>
      </c>
      <c r="BJ99" s="32">
        <v>4.326266897064516</v>
      </c>
      <c r="BK99" s="33">
        <f t="shared" si="2"/>
        <v>34.823124496679874</v>
      </c>
    </row>
    <row r="100" spans="1:63" ht="15">
      <c r="A100" s="30"/>
      <c r="B100" s="31" t="s">
        <v>104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0.33820238109677414</v>
      </c>
      <c r="I100" s="32">
        <v>0.5330223870967742</v>
      </c>
      <c r="J100" s="32">
        <v>0</v>
      </c>
      <c r="K100" s="32">
        <v>0</v>
      </c>
      <c r="L100" s="32">
        <v>1.0247998001612904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0.6025430242258065</v>
      </c>
      <c r="S100" s="32">
        <v>0.23689883870967743</v>
      </c>
      <c r="T100" s="32">
        <v>3.731156709677419</v>
      </c>
      <c r="U100" s="32">
        <v>0</v>
      </c>
      <c r="V100" s="32">
        <v>0.5709262012903226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1.4344493634732105</v>
      </c>
      <c r="AW100" s="32">
        <v>1.8072196336451614</v>
      </c>
      <c r="AX100" s="32">
        <v>1.1726816129032258</v>
      </c>
      <c r="AY100" s="32">
        <v>0</v>
      </c>
      <c r="AZ100" s="32">
        <v>11.337657147032258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2.492282353806452</v>
      </c>
      <c r="BG100" s="32">
        <v>0.03635313</v>
      </c>
      <c r="BH100" s="32">
        <v>0.11726816129032257</v>
      </c>
      <c r="BI100" s="32">
        <v>0</v>
      </c>
      <c r="BJ100" s="32">
        <v>1.0917314012903225</v>
      </c>
      <c r="BK100" s="33">
        <f t="shared" si="2"/>
        <v>26.527192145699015</v>
      </c>
    </row>
    <row r="101" spans="1:63" ht="15">
      <c r="A101" s="30"/>
      <c r="B101" s="31" t="s">
        <v>105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0.41822021112903224</v>
      </c>
      <c r="I101" s="32">
        <v>0</v>
      </c>
      <c r="J101" s="32">
        <v>0.5888983870967742</v>
      </c>
      <c r="K101" s="32">
        <v>0</v>
      </c>
      <c r="L101" s="32">
        <v>1.2911812096774196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0.39771987641935475</v>
      </c>
      <c r="S101" s="32">
        <v>0.05888983870967742</v>
      </c>
      <c r="T101" s="32">
        <v>2.002254516129032</v>
      </c>
      <c r="U101" s="32">
        <v>0</v>
      </c>
      <c r="V101" s="32">
        <v>1.8315108583870967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2.1416500584457876</v>
      </c>
      <c r="AW101" s="32">
        <v>5.785632131096776</v>
      </c>
      <c r="AX101" s="32">
        <v>0</v>
      </c>
      <c r="AY101" s="32">
        <v>0</v>
      </c>
      <c r="AZ101" s="32">
        <v>5.405958981935485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2.381459377645161</v>
      </c>
      <c r="BG101" s="32">
        <v>2.557800725483871</v>
      </c>
      <c r="BH101" s="32">
        <v>0</v>
      </c>
      <c r="BI101" s="32">
        <v>0</v>
      </c>
      <c r="BJ101" s="32">
        <v>4.237220311419355</v>
      </c>
      <c r="BK101" s="33">
        <f t="shared" si="2"/>
        <v>29.098396483574824</v>
      </c>
    </row>
    <row r="102" spans="1:63" ht="15">
      <c r="A102" s="30"/>
      <c r="B102" s="31" t="s">
        <v>106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0.045022098677419346</v>
      </c>
      <c r="I102" s="32">
        <v>112.39385185483872</v>
      </c>
      <c r="J102" s="32">
        <v>0</v>
      </c>
      <c r="K102" s="32">
        <v>0</v>
      </c>
      <c r="L102" s="32">
        <v>0.382080405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0.03521478387096774</v>
      </c>
      <c r="S102" s="32">
        <v>41.083914516129035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0.017590175960412013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0.001172678387096774</v>
      </c>
      <c r="BG102" s="32">
        <v>0</v>
      </c>
      <c r="BH102" s="32">
        <v>0</v>
      </c>
      <c r="BI102" s="32">
        <v>0</v>
      </c>
      <c r="BJ102" s="32">
        <v>0</v>
      </c>
      <c r="BK102" s="33">
        <f t="shared" si="2"/>
        <v>153.95884651286363</v>
      </c>
    </row>
    <row r="103" spans="1:63" ht="15">
      <c r="A103" s="30"/>
      <c r="B103" s="31" t="s">
        <v>107</v>
      </c>
      <c r="C103" s="32">
        <v>0</v>
      </c>
      <c r="D103" s="32">
        <v>0.29444362903225807</v>
      </c>
      <c r="E103" s="32">
        <v>0</v>
      </c>
      <c r="F103" s="32">
        <v>0</v>
      </c>
      <c r="G103" s="32">
        <v>0</v>
      </c>
      <c r="H103" s="32">
        <v>0.3809040563548387</v>
      </c>
      <c r="I103" s="32">
        <v>1.1972077956451612</v>
      </c>
      <c r="J103" s="32">
        <v>0.23555490322580644</v>
      </c>
      <c r="K103" s="32">
        <v>0</v>
      </c>
      <c r="L103" s="32">
        <v>1.313218385483871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0.4231875576451613</v>
      </c>
      <c r="S103" s="32">
        <v>0</v>
      </c>
      <c r="T103" s="32">
        <v>0.3533323548387097</v>
      </c>
      <c r="U103" s="32">
        <v>0</v>
      </c>
      <c r="V103" s="32">
        <v>0.5005541693548388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0.05830287096774194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0.8938981158972329</v>
      </c>
      <c r="AW103" s="32">
        <v>2.648244665548387</v>
      </c>
      <c r="AX103" s="32">
        <v>0</v>
      </c>
      <c r="AY103" s="32">
        <v>0</v>
      </c>
      <c r="AZ103" s="32">
        <v>9.582006880064515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2.432065974258064</v>
      </c>
      <c r="BG103" s="32">
        <v>1.201039141935484</v>
      </c>
      <c r="BH103" s="32">
        <v>0</v>
      </c>
      <c r="BI103" s="32">
        <v>0</v>
      </c>
      <c r="BJ103" s="32">
        <v>2.6285840107419354</v>
      </c>
      <c r="BK103" s="33">
        <f t="shared" si="2"/>
        <v>24.142544510994007</v>
      </c>
    </row>
    <row r="104" spans="1:63" ht="15">
      <c r="A104" s="30"/>
      <c r="B104" s="31" t="s">
        <v>108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0.4803555976129031</v>
      </c>
      <c r="I104" s="32">
        <v>7.974776589161289</v>
      </c>
      <c r="J104" s="32">
        <v>0</v>
      </c>
      <c r="K104" s="32">
        <v>0</v>
      </c>
      <c r="L104" s="32">
        <v>2.6349261911935487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0.27561212700000004</v>
      </c>
      <c r="S104" s="32">
        <v>0</v>
      </c>
      <c r="T104" s="32">
        <v>0.2340322580645161</v>
      </c>
      <c r="U104" s="32">
        <v>0</v>
      </c>
      <c r="V104" s="32">
        <v>0.8759514159032258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0.017377785483870967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1.0972368073068226</v>
      </c>
      <c r="AW104" s="32">
        <v>2.7108407754838706</v>
      </c>
      <c r="AX104" s="32">
        <v>1.274370935483871</v>
      </c>
      <c r="AY104" s="32">
        <v>0</v>
      </c>
      <c r="AZ104" s="32">
        <v>12.318860969193548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2.16451020332258</v>
      </c>
      <c r="BG104" s="32">
        <v>3.492934882258065</v>
      </c>
      <c r="BH104" s="32">
        <v>0</v>
      </c>
      <c r="BI104" s="32">
        <v>0</v>
      </c>
      <c r="BJ104" s="32">
        <v>7.693720205806452</v>
      </c>
      <c r="BK104" s="33">
        <f t="shared" si="2"/>
        <v>43.24550674327456</v>
      </c>
    </row>
    <row r="105" spans="1:63" ht="15">
      <c r="A105" s="30"/>
      <c r="B105" s="31" t="s">
        <v>109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0.022220432580645162</v>
      </c>
      <c r="I105" s="32">
        <v>93.55971612903225</v>
      </c>
      <c r="J105" s="32">
        <v>0</v>
      </c>
      <c r="K105" s="32">
        <v>0</v>
      </c>
      <c r="L105" s="32">
        <v>0.05905957080645162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0.0005847482258064517</v>
      </c>
      <c r="S105" s="32">
        <v>37.4238864516129</v>
      </c>
      <c r="T105" s="32">
        <v>0</v>
      </c>
      <c r="U105" s="32">
        <v>0</v>
      </c>
      <c r="V105" s="32">
        <v>0.0005847482258064517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23.36798064516129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3">
        <f t="shared" si="2"/>
        <v>154.43403272564512</v>
      </c>
    </row>
    <row r="106" spans="1:63" ht="15">
      <c r="A106" s="30"/>
      <c r="B106" s="31" t="s">
        <v>110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0.007928732</v>
      </c>
      <c r="I106" s="32">
        <v>64.12945</v>
      </c>
      <c r="J106" s="32">
        <v>0</v>
      </c>
      <c r="K106" s="32">
        <v>0</v>
      </c>
      <c r="L106" s="32">
        <v>0.17675557106451614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0.0011659900000000002</v>
      </c>
      <c r="S106" s="32">
        <v>26.81777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25.627927741935487</v>
      </c>
      <c r="AX106" s="32">
        <v>0</v>
      </c>
      <c r="AY106" s="32">
        <v>0</v>
      </c>
      <c r="AZ106" s="32">
        <v>0.46654477552633294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3">
        <f t="shared" si="2"/>
        <v>117.22754281052633</v>
      </c>
    </row>
    <row r="107" spans="1:63" ht="15">
      <c r="A107" s="30"/>
      <c r="B107" s="31" t="s">
        <v>111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0.013368840645161292</v>
      </c>
      <c r="I107" s="32">
        <v>52.312703225806445</v>
      </c>
      <c r="J107" s="32">
        <v>0</v>
      </c>
      <c r="K107" s="32">
        <v>0</v>
      </c>
      <c r="L107" s="32">
        <v>0.8851309385806454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22.087585806451614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17.875157548387097</v>
      </c>
      <c r="AX107" s="32">
        <v>0</v>
      </c>
      <c r="AY107" s="32">
        <v>0</v>
      </c>
      <c r="AZ107" s="32">
        <v>0.23214490322580644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3">
        <f t="shared" si="2"/>
        <v>93.40609126309676</v>
      </c>
    </row>
    <row r="108" spans="1:63" ht="15">
      <c r="A108" s="30"/>
      <c r="B108" s="31" t="s">
        <v>112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0.1050199050967742</v>
      </c>
      <c r="I108" s="32">
        <v>48.60245419354838</v>
      </c>
      <c r="J108" s="32">
        <v>0</v>
      </c>
      <c r="K108" s="32">
        <v>0</v>
      </c>
      <c r="L108" s="32">
        <v>14.349296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0.057773145161290326</v>
      </c>
      <c r="AW108" s="32">
        <v>3.466388709677419</v>
      </c>
      <c r="AX108" s="32">
        <v>0</v>
      </c>
      <c r="AY108" s="32">
        <v>0</v>
      </c>
      <c r="AZ108" s="32">
        <v>3.1197498389059866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0.014443286290322582</v>
      </c>
      <c r="BG108" s="32">
        <v>0</v>
      </c>
      <c r="BH108" s="32">
        <v>0</v>
      </c>
      <c r="BI108" s="32">
        <v>0</v>
      </c>
      <c r="BJ108" s="32">
        <v>0</v>
      </c>
      <c r="BK108" s="33">
        <f t="shared" si="2"/>
        <v>69.71512507868017</v>
      </c>
    </row>
    <row r="109" spans="1:63" ht="15">
      <c r="A109" s="30"/>
      <c r="B109" s="31" t="s">
        <v>113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0.5475398650322579</v>
      </c>
      <c r="I109" s="32">
        <v>3.78846</v>
      </c>
      <c r="J109" s="32">
        <v>0</v>
      </c>
      <c r="K109" s="32">
        <v>0</v>
      </c>
      <c r="L109" s="32">
        <v>6.162192598483871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0.5293029287741934</v>
      </c>
      <c r="S109" s="32">
        <v>0</v>
      </c>
      <c r="T109" s="32">
        <v>0.349704</v>
      </c>
      <c r="U109" s="32">
        <v>0</v>
      </c>
      <c r="V109" s="32">
        <v>2.0168309535161293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0.03462240967741936</v>
      </c>
      <c r="AC109" s="32">
        <v>0</v>
      </c>
      <c r="AD109" s="32">
        <v>0</v>
      </c>
      <c r="AE109" s="32">
        <v>0</v>
      </c>
      <c r="AF109" s="32">
        <v>0.057704016129032254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1.9723558399032255</v>
      </c>
      <c r="AW109" s="32">
        <v>7.0254466524193555</v>
      </c>
      <c r="AX109" s="32">
        <v>0</v>
      </c>
      <c r="AY109" s="32">
        <v>0</v>
      </c>
      <c r="AZ109" s="32">
        <v>23.686649567623316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2.3905135648064517</v>
      </c>
      <c r="BG109" s="32">
        <v>8.440694648000001</v>
      </c>
      <c r="BH109" s="32">
        <v>0</v>
      </c>
      <c r="BI109" s="32">
        <v>0</v>
      </c>
      <c r="BJ109" s="32">
        <v>6.268729030967743</v>
      </c>
      <c r="BK109" s="33">
        <f t="shared" si="2"/>
        <v>63.270746075333</v>
      </c>
    </row>
    <row r="110" spans="1:63" ht="15">
      <c r="A110" s="30"/>
      <c r="B110" s="31" t="s">
        <v>114</v>
      </c>
      <c r="C110" s="32">
        <v>0</v>
      </c>
      <c r="D110" s="32">
        <v>10.950803225806453</v>
      </c>
      <c r="E110" s="32">
        <v>0</v>
      </c>
      <c r="F110" s="32">
        <v>0</v>
      </c>
      <c r="G110" s="32">
        <v>0</v>
      </c>
      <c r="H110" s="32">
        <v>0.8532518812903229</v>
      </c>
      <c r="I110" s="32">
        <v>0.11527161290322582</v>
      </c>
      <c r="J110" s="32">
        <v>0.05763580645161291</v>
      </c>
      <c r="K110" s="32">
        <v>0</v>
      </c>
      <c r="L110" s="32">
        <v>14.46084680587097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0.5931540572580645</v>
      </c>
      <c r="S110" s="32">
        <v>0.057724665903225794</v>
      </c>
      <c r="T110" s="32">
        <v>1.152716129032258</v>
      </c>
      <c r="U110" s="32">
        <v>0</v>
      </c>
      <c r="V110" s="32">
        <v>12.735784151612904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0.031384233064516126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3.1651529472903217</v>
      </c>
      <c r="AW110" s="32">
        <v>1.552092980645161</v>
      </c>
      <c r="AX110" s="32">
        <v>0</v>
      </c>
      <c r="AY110" s="32">
        <v>0</v>
      </c>
      <c r="AZ110" s="32">
        <v>32.957879125129054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3.307996479709677</v>
      </c>
      <c r="BG110" s="32">
        <v>0.011426551870967742</v>
      </c>
      <c r="BH110" s="32">
        <v>0</v>
      </c>
      <c r="BI110" s="32">
        <v>0</v>
      </c>
      <c r="BJ110" s="32">
        <v>7.577992016064514</v>
      </c>
      <c r="BK110" s="33">
        <f t="shared" si="2"/>
        <v>89.58111266990323</v>
      </c>
    </row>
    <row r="111" spans="1:63" ht="15">
      <c r="A111" s="30"/>
      <c r="B111" s="31" t="s">
        <v>115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0.8282976247741936</v>
      </c>
      <c r="I111" s="32">
        <v>23.181950960322578</v>
      </c>
      <c r="J111" s="32">
        <v>0</v>
      </c>
      <c r="K111" s="32">
        <v>0</v>
      </c>
      <c r="L111" s="32">
        <v>9.541016646354839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0.6989831958709678</v>
      </c>
      <c r="S111" s="32">
        <v>0.17198143548387096</v>
      </c>
      <c r="T111" s="32">
        <v>0</v>
      </c>
      <c r="U111" s="32">
        <v>0</v>
      </c>
      <c r="V111" s="32">
        <v>0.6759157303548385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0.07491875032258066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2.8709860294193548</v>
      </c>
      <c r="AW111" s="32">
        <v>5.448636387096775</v>
      </c>
      <c r="AX111" s="32">
        <v>0</v>
      </c>
      <c r="AY111" s="32">
        <v>0</v>
      </c>
      <c r="AZ111" s="32">
        <v>18.875883486037782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3.79740172667742</v>
      </c>
      <c r="BG111" s="32">
        <v>0.12639491164516128</v>
      </c>
      <c r="BH111" s="32">
        <v>0.05675662903225806</v>
      </c>
      <c r="BI111" s="32">
        <v>0</v>
      </c>
      <c r="BJ111" s="32">
        <v>4.82227612948387</v>
      </c>
      <c r="BK111" s="33">
        <f t="shared" si="2"/>
        <v>71.1713996428765</v>
      </c>
    </row>
    <row r="112" spans="1:63" ht="15">
      <c r="A112" s="30"/>
      <c r="B112" s="31" t="s">
        <v>116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0.7120520191612904</v>
      </c>
      <c r="I112" s="32">
        <v>15.727597271612902</v>
      </c>
      <c r="J112" s="32">
        <v>0</v>
      </c>
      <c r="K112" s="32">
        <v>0</v>
      </c>
      <c r="L112" s="32">
        <v>4.595849002935485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0.4650006156129033</v>
      </c>
      <c r="S112" s="32">
        <v>0.22849916129032258</v>
      </c>
      <c r="T112" s="32">
        <v>0</v>
      </c>
      <c r="U112" s="32">
        <v>0</v>
      </c>
      <c r="V112" s="32">
        <v>12.474170303903225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0.09614569354838709</v>
      </c>
      <c r="AC112" s="32">
        <v>0</v>
      </c>
      <c r="AD112" s="32">
        <v>0</v>
      </c>
      <c r="AE112" s="32">
        <v>0</v>
      </c>
      <c r="AF112" s="32">
        <v>0.14704635483870968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2.8368146353548385</v>
      </c>
      <c r="AW112" s="32">
        <v>4.6541935806451615</v>
      </c>
      <c r="AX112" s="32">
        <v>0</v>
      </c>
      <c r="AY112" s="32">
        <v>0</v>
      </c>
      <c r="AZ112" s="32">
        <v>24.382073433126745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3.7936544042258067</v>
      </c>
      <c r="BG112" s="32">
        <v>0.260158935483871</v>
      </c>
      <c r="BH112" s="32">
        <v>0</v>
      </c>
      <c r="BI112" s="32">
        <v>0</v>
      </c>
      <c r="BJ112" s="32">
        <v>5.318196290354839</v>
      </c>
      <c r="BK112" s="33">
        <f t="shared" si="2"/>
        <v>75.69145170209448</v>
      </c>
    </row>
    <row r="113" spans="1:63" ht="15">
      <c r="A113" s="30"/>
      <c r="B113" s="31" t="s">
        <v>117</v>
      </c>
      <c r="C113" s="32">
        <v>0</v>
      </c>
      <c r="D113" s="32">
        <v>17.211614516129032</v>
      </c>
      <c r="E113" s="32">
        <v>0</v>
      </c>
      <c r="F113" s="32">
        <v>0</v>
      </c>
      <c r="G113" s="32">
        <v>0</v>
      </c>
      <c r="H113" s="32">
        <v>0.2703909482903226</v>
      </c>
      <c r="I113" s="32">
        <v>18.645915725806454</v>
      </c>
      <c r="J113" s="32">
        <v>0</v>
      </c>
      <c r="K113" s="32">
        <v>0</v>
      </c>
      <c r="L113" s="32">
        <v>2.9556889295806457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0.10601005235483871</v>
      </c>
      <c r="S113" s="32">
        <v>0</v>
      </c>
      <c r="T113" s="32">
        <v>0</v>
      </c>
      <c r="U113" s="32">
        <v>0</v>
      </c>
      <c r="V113" s="32">
        <v>0.3235783529032258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5.708583870967742</v>
      </c>
      <c r="AS113" s="32">
        <v>0</v>
      </c>
      <c r="AT113" s="32">
        <v>0</v>
      </c>
      <c r="AU113" s="32">
        <v>0</v>
      </c>
      <c r="AV113" s="32">
        <v>0.5516706856451613</v>
      </c>
      <c r="AW113" s="32">
        <v>14.69389488387097</v>
      </c>
      <c r="AX113" s="32">
        <v>0</v>
      </c>
      <c r="AY113" s="32">
        <v>0</v>
      </c>
      <c r="AZ113" s="32">
        <v>2.0139769728268355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0.7223265033870967</v>
      </c>
      <c r="BG113" s="32">
        <v>6.8503006451612904</v>
      </c>
      <c r="BH113" s="32">
        <v>0</v>
      </c>
      <c r="BI113" s="32">
        <v>0</v>
      </c>
      <c r="BJ113" s="32">
        <v>0.25257218000000003</v>
      </c>
      <c r="BK113" s="33">
        <f t="shared" si="2"/>
        <v>70.3065242669236</v>
      </c>
    </row>
    <row r="114" spans="1:63" ht="15">
      <c r="A114" s="30"/>
      <c r="B114" s="31" t="s">
        <v>118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0.5697844733870967</v>
      </c>
      <c r="I114" s="32">
        <v>8.198472774193549</v>
      </c>
      <c r="J114" s="32">
        <v>0</v>
      </c>
      <c r="K114" s="32">
        <v>0</v>
      </c>
      <c r="L114" s="32">
        <v>3.717137738935485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0.6985013226774192</v>
      </c>
      <c r="S114" s="32">
        <v>0.09337149548387098</v>
      </c>
      <c r="T114" s="32">
        <v>0</v>
      </c>
      <c r="U114" s="32">
        <v>0</v>
      </c>
      <c r="V114" s="32">
        <v>10.413576242258067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0.04509384516129032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2.9443586081935487</v>
      </c>
      <c r="AW114" s="32">
        <v>7.271382532258064</v>
      </c>
      <c r="AX114" s="32">
        <v>0.3382038387096774</v>
      </c>
      <c r="AY114" s="32">
        <v>0</v>
      </c>
      <c r="AZ114" s="32">
        <v>14.269606748021195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4.258817583129032</v>
      </c>
      <c r="BG114" s="32">
        <v>0.30438345483870966</v>
      </c>
      <c r="BH114" s="32">
        <v>0.6418683353870969</v>
      </c>
      <c r="BI114" s="32">
        <v>0</v>
      </c>
      <c r="BJ114" s="32">
        <v>3.042961781870968</v>
      </c>
      <c r="BK114" s="33">
        <f t="shared" si="2"/>
        <v>56.807520774505065</v>
      </c>
    </row>
    <row r="115" spans="1:63" ht="15">
      <c r="A115" s="30"/>
      <c r="B115" s="31" t="s">
        <v>119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0.49353921780645155</v>
      </c>
      <c r="I115" s="32">
        <v>4.062505809677419</v>
      </c>
      <c r="J115" s="32">
        <v>0</v>
      </c>
      <c r="K115" s="32">
        <v>0</v>
      </c>
      <c r="L115" s="32">
        <v>3.9006660908387096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0.3083602349032258</v>
      </c>
      <c r="S115" s="32">
        <v>0.11331954838709678</v>
      </c>
      <c r="T115" s="32">
        <v>0</v>
      </c>
      <c r="U115" s="32">
        <v>0</v>
      </c>
      <c r="V115" s="32">
        <v>0.9825027246451613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0.0005609604838709677</v>
      </c>
      <c r="AC115" s="32">
        <v>0</v>
      </c>
      <c r="AD115" s="32">
        <v>0</v>
      </c>
      <c r="AE115" s="32">
        <v>0</v>
      </c>
      <c r="AF115" s="32">
        <v>0.11219209677419355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1.8170959536451614</v>
      </c>
      <c r="AW115" s="32">
        <v>5.609604838709678</v>
      </c>
      <c r="AX115" s="32">
        <v>0</v>
      </c>
      <c r="AY115" s="32">
        <v>0</v>
      </c>
      <c r="AZ115" s="32">
        <v>9.281302813176412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2.583175147096774</v>
      </c>
      <c r="BG115" s="32">
        <v>0</v>
      </c>
      <c r="BH115" s="32">
        <v>0.056096048387096774</v>
      </c>
      <c r="BI115" s="32">
        <v>0</v>
      </c>
      <c r="BJ115" s="32">
        <v>2.604449684516129</v>
      </c>
      <c r="BK115" s="33">
        <f t="shared" si="2"/>
        <v>31.925371169047384</v>
      </c>
    </row>
    <row r="116" spans="1:63" ht="15">
      <c r="A116" s="30"/>
      <c r="B116" s="31" t="s">
        <v>120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5.706686676774196</v>
      </c>
      <c r="I116" s="32">
        <v>12.411048064516129</v>
      </c>
      <c r="J116" s="32">
        <v>0</v>
      </c>
      <c r="K116" s="32">
        <v>0</v>
      </c>
      <c r="L116" s="32">
        <v>1.5959028222580645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0.7698653484516127</v>
      </c>
      <c r="S116" s="32">
        <v>0</v>
      </c>
      <c r="T116" s="32">
        <v>0</v>
      </c>
      <c r="U116" s="32">
        <v>0</v>
      </c>
      <c r="V116" s="32">
        <v>0.9993977228064517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0.13404236129032257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11.27457509351613</v>
      </c>
      <c r="AW116" s="32">
        <v>24.96538979032258</v>
      </c>
      <c r="AX116" s="32">
        <v>0</v>
      </c>
      <c r="AY116" s="32">
        <v>0</v>
      </c>
      <c r="AZ116" s="32">
        <v>4.224364273925646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5.996225382967742</v>
      </c>
      <c r="BG116" s="32">
        <v>1.6388687002258064</v>
      </c>
      <c r="BH116" s="32">
        <v>0</v>
      </c>
      <c r="BI116" s="32">
        <v>0</v>
      </c>
      <c r="BJ116" s="32">
        <v>0.8829606408387096</v>
      </c>
      <c r="BK116" s="33">
        <f t="shared" si="2"/>
        <v>70.59932687789338</v>
      </c>
    </row>
    <row r="117" spans="1:63" ht="15">
      <c r="A117" s="30"/>
      <c r="B117" s="31" t="s">
        <v>121</v>
      </c>
      <c r="C117" s="32">
        <v>0</v>
      </c>
      <c r="D117" s="32">
        <v>27.96399193548387</v>
      </c>
      <c r="E117" s="32">
        <v>0</v>
      </c>
      <c r="F117" s="32">
        <v>0</v>
      </c>
      <c r="G117" s="32">
        <v>0</v>
      </c>
      <c r="H117" s="32">
        <v>0.9158458208064514</v>
      </c>
      <c r="I117" s="32">
        <v>49.49626572580645</v>
      </c>
      <c r="J117" s="32">
        <v>0</v>
      </c>
      <c r="K117" s="32">
        <v>0</v>
      </c>
      <c r="L117" s="32">
        <v>0.5397050443548387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0.6779121670967742</v>
      </c>
      <c r="S117" s="32">
        <v>0</v>
      </c>
      <c r="T117" s="32">
        <v>0</v>
      </c>
      <c r="U117" s="32">
        <v>0</v>
      </c>
      <c r="V117" s="32">
        <v>0.3680061338709677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0.049834262903225804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16.02619134377419</v>
      </c>
      <c r="AW117" s="32">
        <v>11.613741537903225</v>
      </c>
      <c r="AX117" s="32">
        <v>1.107428064516129</v>
      </c>
      <c r="AY117" s="32">
        <v>0</v>
      </c>
      <c r="AZ117" s="32">
        <v>7.6135568702236505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6.355432670000001</v>
      </c>
      <c r="BG117" s="32">
        <v>1.1295766258064515</v>
      </c>
      <c r="BH117" s="32">
        <v>0</v>
      </c>
      <c r="BI117" s="32">
        <v>0</v>
      </c>
      <c r="BJ117" s="32">
        <v>1.1429961390322578</v>
      </c>
      <c r="BK117" s="33">
        <f t="shared" si="2"/>
        <v>125.00048434157848</v>
      </c>
    </row>
    <row r="118" spans="1:63" ht="15">
      <c r="A118" s="30"/>
      <c r="B118" s="31" t="s">
        <v>122</v>
      </c>
      <c r="C118" s="32">
        <v>0</v>
      </c>
      <c r="D118" s="32">
        <v>1.1041074</v>
      </c>
      <c r="E118" s="32">
        <v>0</v>
      </c>
      <c r="F118" s="32">
        <v>0</v>
      </c>
      <c r="G118" s="32">
        <v>0</v>
      </c>
      <c r="H118" s="32">
        <v>2.010435750096774</v>
      </c>
      <c r="I118" s="32">
        <v>5.966641</v>
      </c>
      <c r="J118" s="32">
        <v>0</v>
      </c>
      <c r="K118" s="32">
        <v>0</v>
      </c>
      <c r="L118" s="32">
        <v>0.59443358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0.6118317432580644</v>
      </c>
      <c r="S118" s="32">
        <v>0</v>
      </c>
      <c r="T118" s="32">
        <v>0</v>
      </c>
      <c r="U118" s="32">
        <v>0</v>
      </c>
      <c r="V118" s="32">
        <v>0.47966821354838707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19.97216182170968</v>
      </c>
      <c r="AW118" s="32">
        <v>14.903297959709677</v>
      </c>
      <c r="AX118" s="32">
        <v>0</v>
      </c>
      <c r="AY118" s="32">
        <v>0</v>
      </c>
      <c r="AZ118" s="32">
        <v>9.862691625114687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4.4265255201935485</v>
      </c>
      <c r="BG118" s="32">
        <v>2.760402419354839</v>
      </c>
      <c r="BH118" s="32">
        <v>0</v>
      </c>
      <c r="BI118" s="32">
        <v>0</v>
      </c>
      <c r="BJ118" s="32">
        <v>1.091402025483871</v>
      </c>
      <c r="BK118" s="33">
        <f t="shared" si="2"/>
        <v>63.783599058469534</v>
      </c>
    </row>
    <row r="119" spans="1:63" ht="15">
      <c r="A119" s="30"/>
      <c r="B119" s="31" t="s">
        <v>123</v>
      </c>
      <c r="C119" s="32">
        <v>0</v>
      </c>
      <c r="D119" s="32">
        <v>1.0964036032258064</v>
      </c>
      <c r="E119" s="32">
        <v>0</v>
      </c>
      <c r="F119" s="32">
        <v>0</v>
      </c>
      <c r="G119" s="32">
        <v>0</v>
      </c>
      <c r="H119" s="32">
        <v>1.8324506372580647</v>
      </c>
      <c r="I119" s="32">
        <v>5.703513693548387</v>
      </c>
      <c r="J119" s="32">
        <v>0</v>
      </c>
      <c r="K119" s="32">
        <v>0</v>
      </c>
      <c r="L119" s="32">
        <v>1.609574534451613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0.39034127454838713</v>
      </c>
      <c r="S119" s="32">
        <v>0</v>
      </c>
      <c r="T119" s="32">
        <v>0</v>
      </c>
      <c r="U119" s="32">
        <v>0</v>
      </c>
      <c r="V119" s="32">
        <v>0.3725303771612904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15.556904739741935</v>
      </c>
      <c r="AW119" s="32">
        <v>19.51695929032258</v>
      </c>
      <c r="AX119" s="32">
        <v>0</v>
      </c>
      <c r="AY119" s="32">
        <v>0</v>
      </c>
      <c r="AZ119" s="32">
        <v>8.258076893844985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8.368517008741936</v>
      </c>
      <c r="BG119" s="32">
        <v>5.502742349354839</v>
      </c>
      <c r="BH119" s="32">
        <v>0.05482291935483871</v>
      </c>
      <c r="BI119" s="32">
        <v>0</v>
      </c>
      <c r="BJ119" s="32">
        <v>3.925847125483871</v>
      </c>
      <c r="BK119" s="33">
        <f t="shared" si="2"/>
        <v>72.18868444703851</v>
      </c>
    </row>
    <row r="120" spans="1:63" ht="15">
      <c r="A120" s="30"/>
      <c r="B120" s="31" t="s">
        <v>124</v>
      </c>
      <c r="C120" s="32">
        <v>0</v>
      </c>
      <c r="D120" s="32">
        <v>0.4978104677419355</v>
      </c>
      <c r="E120" s="32">
        <v>0</v>
      </c>
      <c r="F120" s="32">
        <v>0</v>
      </c>
      <c r="G120" s="32">
        <v>0</v>
      </c>
      <c r="H120" s="32">
        <v>0.1881434933548387</v>
      </c>
      <c r="I120" s="32">
        <v>42.26963993870967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0.10144874790322585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1.4064170949354835</v>
      </c>
      <c r="AW120" s="32">
        <v>12.112663492387098</v>
      </c>
      <c r="AX120" s="32">
        <v>0</v>
      </c>
      <c r="AY120" s="32">
        <v>0</v>
      </c>
      <c r="AZ120" s="32">
        <v>0.22057883870817818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1.2404882557096775</v>
      </c>
      <c r="BG120" s="32">
        <v>0</v>
      </c>
      <c r="BH120" s="32">
        <v>0</v>
      </c>
      <c r="BI120" s="32">
        <v>0</v>
      </c>
      <c r="BJ120" s="32">
        <v>0.044115767741935485</v>
      </c>
      <c r="BK120" s="33">
        <f t="shared" si="2"/>
        <v>58.08130609719205</v>
      </c>
    </row>
    <row r="121" spans="1:63" ht="15">
      <c r="A121" s="30"/>
      <c r="B121" s="31" t="s">
        <v>125</v>
      </c>
      <c r="C121" s="32">
        <v>0</v>
      </c>
      <c r="D121" s="32">
        <v>1.545800064516129</v>
      </c>
      <c r="E121" s="32">
        <v>0</v>
      </c>
      <c r="F121" s="32">
        <v>0</v>
      </c>
      <c r="G121" s="32">
        <v>0</v>
      </c>
      <c r="H121" s="32">
        <v>5.962492267032259</v>
      </c>
      <c r="I121" s="32">
        <v>13.249714838709679</v>
      </c>
      <c r="J121" s="32">
        <v>0</v>
      </c>
      <c r="K121" s="32">
        <v>0</v>
      </c>
      <c r="L121" s="32">
        <v>1.7533193065483872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1.0642299544516132</v>
      </c>
      <c r="S121" s="32">
        <v>0</v>
      </c>
      <c r="T121" s="32">
        <v>0</v>
      </c>
      <c r="U121" s="32">
        <v>0</v>
      </c>
      <c r="V121" s="32">
        <v>12.687656922548388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0.1749049806451613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18.064888410838712</v>
      </c>
      <c r="AW121" s="32">
        <v>3.2357421419354844</v>
      </c>
      <c r="AX121" s="32">
        <v>0</v>
      </c>
      <c r="AY121" s="32">
        <v>0</v>
      </c>
      <c r="AZ121" s="32">
        <v>10.153259066137531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45.38299833022581</v>
      </c>
      <c r="BG121" s="32">
        <v>0.19676810322580646</v>
      </c>
      <c r="BH121" s="32">
        <v>0</v>
      </c>
      <c r="BI121" s="32">
        <v>0</v>
      </c>
      <c r="BJ121" s="32">
        <v>2.1946019380645163</v>
      </c>
      <c r="BK121" s="33">
        <f t="shared" si="2"/>
        <v>115.6663763248795</v>
      </c>
    </row>
    <row r="122" spans="1:63" ht="15">
      <c r="A122" s="30"/>
      <c r="B122" s="31" t="s">
        <v>126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2.0581149039354845</v>
      </c>
      <c r="I122" s="32">
        <v>0</v>
      </c>
      <c r="J122" s="32">
        <v>0</v>
      </c>
      <c r="K122" s="32">
        <v>0</v>
      </c>
      <c r="L122" s="32">
        <v>1.2416274603870967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0.5052267634193548</v>
      </c>
      <c r="S122" s="32">
        <v>0</v>
      </c>
      <c r="T122" s="32">
        <v>0</v>
      </c>
      <c r="U122" s="32">
        <v>0</v>
      </c>
      <c r="V122" s="32">
        <v>0.6427492580645161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0.06498919354838709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17.312802071</v>
      </c>
      <c r="AW122" s="32">
        <v>9.151964491258065</v>
      </c>
      <c r="AX122" s="32">
        <v>0</v>
      </c>
      <c r="AY122" s="32">
        <v>0</v>
      </c>
      <c r="AZ122" s="32">
        <v>20.830958928726012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2.032055737193548</v>
      </c>
      <c r="BG122" s="32">
        <v>0</v>
      </c>
      <c r="BH122" s="32">
        <v>0.05415766129032258</v>
      </c>
      <c r="BI122" s="32">
        <v>0</v>
      </c>
      <c r="BJ122" s="32">
        <v>1.4302452154516128</v>
      </c>
      <c r="BK122" s="33">
        <f t="shared" si="2"/>
        <v>55.3248916842744</v>
      </c>
    </row>
    <row r="123" spans="1:63" ht="15">
      <c r="A123" s="30"/>
      <c r="B123" s="31" t="s">
        <v>127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1.3682089900967744</v>
      </c>
      <c r="I123" s="32">
        <v>0</v>
      </c>
      <c r="J123" s="32">
        <v>0</v>
      </c>
      <c r="K123" s="32">
        <v>0</v>
      </c>
      <c r="L123" s="32">
        <v>1.4557062967741936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0.2918529312903226</v>
      </c>
      <c r="S123" s="32">
        <v>0</v>
      </c>
      <c r="T123" s="32">
        <v>0</v>
      </c>
      <c r="U123" s="32">
        <v>0</v>
      </c>
      <c r="V123" s="32">
        <v>0.7792181499999999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0.0010819970967741932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5.409985483870967</v>
      </c>
      <c r="AS123" s="32">
        <v>0</v>
      </c>
      <c r="AT123" s="32">
        <v>0</v>
      </c>
      <c r="AU123" s="32">
        <v>0</v>
      </c>
      <c r="AV123" s="32">
        <v>10.03759683383871</v>
      </c>
      <c r="AW123" s="32">
        <v>8.655976774193547</v>
      </c>
      <c r="AX123" s="32">
        <v>0</v>
      </c>
      <c r="AY123" s="32">
        <v>0</v>
      </c>
      <c r="AZ123" s="32">
        <v>3.7599879419638538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3.798912542580644</v>
      </c>
      <c r="BG123" s="32">
        <v>0.06591855238709676</v>
      </c>
      <c r="BH123" s="32">
        <v>0</v>
      </c>
      <c r="BI123" s="32">
        <v>0</v>
      </c>
      <c r="BJ123" s="32">
        <v>0.3462390709677419</v>
      </c>
      <c r="BK123" s="33">
        <f t="shared" si="2"/>
        <v>35.97068556506062</v>
      </c>
    </row>
    <row r="124" spans="1:63" ht="15">
      <c r="A124" s="30"/>
      <c r="B124" s="31" t="s">
        <v>128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4.907836111903228</v>
      </c>
      <c r="I124" s="32">
        <v>24.43957983870968</v>
      </c>
      <c r="J124" s="32">
        <v>0.2715508870967742</v>
      </c>
      <c r="K124" s="32">
        <v>0</v>
      </c>
      <c r="L124" s="32">
        <v>0.4073263306451613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0.3705142649999999</v>
      </c>
      <c r="S124" s="32">
        <v>0</v>
      </c>
      <c r="T124" s="32">
        <v>0</v>
      </c>
      <c r="U124" s="32">
        <v>0</v>
      </c>
      <c r="V124" s="32">
        <v>0.20956356532258066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0.05376974193548387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11.006439747064519</v>
      </c>
      <c r="AW124" s="32">
        <v>6.027866423903227</v>
      </c>
      <c r="AX124" s="32">
        <v>0</v>
      </c>
      <c r="AY124" s="32">
        <v>0</v>
      </c>
      <c r="AZ124" s="32">
        <v>5.137295657625033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3.3363655006129043</v>
      </c>
      <c r="BG124" s="32">
        <v>0.021507896774193548</v>
      </c>
      <c r="BH124" s="32">
        <v>0</v>
      </c>
      <c r="BI124" s="32">
        <v>0</v>
      </c>
      <c r="BJ124" s="32">
        <v>0.5773842119677419</v>
      </c>
      <c r="BK124" s="33">
        <f t="shared" si="2"/>
        <v>56.76700017856052</v>
      </c>
    </row>
    <row r="125" spans="1:63" ht="15">
      <c r="A125" s="30"/>
      <c r="B125" s="31" t="s">
        <v>129</v>
      </c>
      <c r="C125" s="32">
        <v>0</v>
      </c>
      <c r="D125" s="32">
        <v>1.6212660548387097</v>
      </c>
      <c r="E125" s="32">
        <v>0</v>
      </c>
      <c r="F125" s="32">
        <v>0</v>
      </c>
      <c r="G125" s="32">
        <v>0</v>
      </c>
      <c r="H125" s="32">
        <v>4.397088668774193</v>
      </c>
      <c r="I125" s="32">
        <v>17.17897806451613</v>
      </c>
      <c r="J125" s="32">
        <v>0</v>
      </c>
      <c r="K125" s="32">
        <v>0</v>
      </c>
      <c r="L125" s="32">
        <v>1.089791420967742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0.2013190909032258</v>
      </c>
      <c r="S125" s="32">
        <v>0</v>
      </c>
      <c r="T125" s="32">
        <v>11.327388661290323</v>
      </c>
      <c r="U125" s="32">
        <v>0</v>
      </c>
      <c r="V125" s="32">
        <v>1.089791420967742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4.630305444709679</v>
      </c>
      <c r="AW125" s="32">
        <v>0</v>
      </c>
      <c r="AX125" s="32">
        <v>0</v>
      </c>
      <c r="AY125" s="32">
        <v>0</v>
      </c>
      <c r="AZ125" s="32">
        <v>2.1737970966231845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3.171842870096775</v>
      </c>
      <c r="BG125" s="32">
        <v>0</v>
      </c>
      <c r="BH125" s="32">
        <v>0</v>
      </c>
      <c r="BI125" s="32">
        <v>0</v>
      </c>
      <c r="BJ125" s="32">
        <v>2.881956580967742</v>
      </c>
      <c r="BK125" s="33">
        <f t="shared" si="2"/>
        <v>49.763525374655444</v>
      </c>
    </row>
    <row r="126" spans="1:63" ht="15">
      <c r="A126" s="30"/>
      <c r="B126" s="31" t="s">
        <v>130</v>
      </c>
      <c r="C126" s="32">
        <v>0</v>
      </c>
      <c r="D126" s="32">
        <v>1.8783404838709679</v>
      </c>
      <c r="E126" s="32">
        <v>0</v>
      </c>
      <c r="F126" s="32">
        <v>0</v>
      </c>
      <c r="G126" s="32">
        <v>0</v>
      </c>
      <c r="H126" s="32">
        <v>2.5793549032903225</v>
      </c>
      <c r="I126" s="32">
        <v>19.320073548387096</v>
      </c>
      <c r="J126" s="32">
        <v>0</v>
      </c>
      <c r="K126" s="32">
        <v>0</v>
      </c>
      <c r="L126" s="32">
        <v>0.7445398554193549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0.7052737707096776</v>
      </c>
      <c r="S126" s="32">
        <v>0</v>
      </c>
      <c r="T126" s="32">
        <v>11.538377258064516</v>
      </c>
      <c r="U126" s="32">
        <v>0</v>
      </c>
      <c r="V126" s="32">
        <v>0.07513533661290321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4.220446485258064</v>
      </c>
      <c r="AW126" s="32">
        <v>0</v>
      </c>
      <c r="AX126" s="32">
        <v>0</v>
      </c>
      <c r="AY126" s="32">
        <v>0</v>
      </c>
      <c r="AZ126" s="32">
        <v>1.4527253644255502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1.9458102016129029</v>
      </c>
      <c r="BG126" s="32">
        <v>0</v>
      </c>
      <c r="BH126" s="32">
        <v>0</v>
      </c>
      <c r="BI126" s="32">
        <v>0</v>
      </c>
      <c r="BJ126" s="32">
        <v>0.14034858825806448</v>
      </c>
      <c r="BK126" s="33">
        <f t="shared" si="2"/>
        <v>44.600425795909416</v>
      </c>
    </row>
    <row r="127" spans="1:63" ht="15">
      <c r="A127" s="30"/>
      <c r="B127" s="31" t="s">
        <v>131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2.2682843941935484</v>
      </c>
      <c r="I127" s="32">
        <v>4.378085988387097</v>
      </c>
      <c r="J127" s="32">
        <v>0.3223921935483871</v>
      </c>
      <c r="K127" s="32">
        <v>0</v>
      </c>
      <c r="L127" s="32">
        <v>0.3884825932258064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0.17897883761290323</v>
      </c>
      <c r="S127" s="32">
        <v>0</v>
      </c>
      <c r="T127" s="32">
        <v>0.05373203225806452</v>
      </c>
      <c r="U127" s="32">
        <v>0</v>
      </c>
      <c r="V127" s="32">
        <v>3.1181034971290322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0.0383009806451613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6.151297190354838</v>
      </c>
      <c r="AW127" s="32">
        <v>0.47876225806451617</v>
      </c>
      <c r="AX127" s="32">
        <v>0</v>
      </c>
      <c r="AY127" s="32">
        <v>0</v>
      </c>
      <c r="AZ127" s="32">
        <v>1.826353044256723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4.412404415129034</v>
      </c>
      <c r="BG127" s="32">
        <v>0.018992330774193544</v>
      </c>
      <c r="BH127" s="32">
        <v>0.026597903225806456</v>
      </c>
      <c r="BI127" s="32">
        <v>0</v>
      </c>
      <c r="BJ127" s="32">
        <v>1.0855656146129034</v>
      </c>
      <c r="BK127" s="33">
        <f t="shared" si="2"/>
        <v>24.746333273418013</v>
      </c>
    </row>
    <row r="128" spans="1:63" ht="15">
      <c r="A128" s="30"/>
      <c r="B128" s="31" t="s">
        <v>132</v>
      </c>
      <c r="C128" s="32">
        <v>0</v>
      </c>
      <c r="D128" s="32">
        <v>3.1866212903225803</v>
      </c>
      <c r="E128" s="32">
        <v>0</v>
      </c>
      <c r="F128" s="32">
        <v>0</v>
      </c>
      <c r="G128" s="32">
        <v>0</v>
      </c>
      <c r="H128" s="32">
        <v>2.585098976419355</v>
      </c>
      <c r="I128" s="32">
        <v>14.041803439354839</v>
      </c>
      <c r="J128" s="32">
        <v>0</v>
      </c>
      <c r="K128" s="32">
        <v>0</v>
      </c>
      <c r="L128" s="32">
        <v>0.6918207991290324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0.8092075063870968</v>
      </c>
      <c r="S128" s="32">
        <v>0.10622070967741934</v>
      </c>
      <c r="T128" s="32">
        <v>10.887622741935484</v>
      </c>
      <c r="U128" s="32">
        <v>0</v>
      </c>
      <c r="V128" s="32">
        <v>2.537572527516129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0.1156848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4.085026031129033</v>
      </c>
      <c r="AW128" s="32">
        <v>4.048380496967742</v>
      </c>
      <c r="AX128" s="32">
        <v>0</v>
      </c>
      <c r="AY128" s="32">
        <v>0</v>
      </c>
      <c r="AZ128" s="32">
        <v>2.2841948808366985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2.7412934493225807</v>
      </c>
      <c r="BG128" s="32">
        <v>0.35757120000000003</v>
      </c>
      <c r="BH128" s="32">
        <v>0.026292</v>
      </c>
      <c r="BI128" s="32">
        <v>0</v>
      </c>
      <c r="BJ128" s="32">
        <v>0.4370408208064517</v>
      </c>
      <c r="BK128" s="33">
        <f t="shared" si="2"/>
        <v>48.941451669804444</v>
      </c>
    </row>
    <row r="129" spans="1:63" ht="15">
      <c r="A129" s="30"/>
      <c r="B129" s="31" t="s">
        <v>133</v>
      </c>
      <c r="C129" s="32">
        <v>0</v>
      </c>
      <c r="D129" s="32">
        <v>3.7106920967741934</v>
      </c>
      <c r="E129" s="32">
        <v>0</v>
      </c>
      <c r="F129" s="32">
        <v>0</v>
      </c>
      <c r="G129" s="32">
        <v>0</v>
      </c>
      <c r="H129" s="32">
        <v>1.2968176386774197</v>
      </c>
      <c r="I129" s="32">
        <v>19.401618677419357</v>
      </c>
      <c r="J129" s="32">
        <v>0</v>
      </c>
      <c r="K129" s="32">
        <v>0</v>
      </c>
      <c r="L129" s="32">
        <v>1.6009860566451612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0.8636868719032258</v>
      </c>
      <c r="S129" s="32">
        <v>0</v>
      </c>
      <c r="T129" s="32">
        <v>4.982929387096775</v>
      </c>
      <c r="U129" s="32">
        <v>0</v>
      </c>
      <c r="V129" s="32">
        <v>0.28766577212903227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4.600308006096774</v>
      </c>
      <c r="AW129" s="32">
        <v>0.8558020548387097</v>
      </c>
      <c r="AX129" s="32">
        <v>0</v>
      </c>
      <c r="AY129" s="32">
        <v>0</v>
      </c>
      <c r="AZ129" s="32">
        <v>2.942313326255584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2.921229028096774</v>
      </c>
      <c r="BG129" s="32">
        <v>0.7998591721612903</v>
      </c>
      <c r="BH129" s="32">
        <v>0</v>
      </c>
      <c r="BI129" s="32">
        <v>0</v>
      </c>
      <c r="BJ129" s="32">
        <v>1.068622019548387</v>
      </c>
      <c r="BK129" s="33">
        <f t="shared" si="2"/>
        <v>45.33253010764269</v>
      </c>
    </row>
    <row r="130" spans="1:63" ht="15">
      <c r="A130" s="30"/>
      <c r="B130" s="31" t="s">
        <v>134</v>
      </c>
      <c r="C130" s="32">
        <v>0</v>
      </c>
      <c r="D130" s="32">
        <v>3.0201689032258066</v>
      </c>
      <c r="E130" s="32">
        <v>0</v>
      </c>
      <c r="F130" s="32">
        <v>0</v>
      </c>
      <c r="G130" s="32">
        <v>0</v>
      </c>
      <c r="H130" s="32">
        <v>1.4724635331935485</v>
      </c>
      <c r="I130" s="32">
        <v>0</v>
      </c>
      <c r="J130" s="32">
        <v>0</v>
      </c>
      <c r="K130" s="32">
        <v>0</v>
      </c>
      <c r="L130" s="32">
        <v>0.7845164388387096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0.2455492267741935</v>
      </c>
      <c r="S130" s="32">
        <v>0.21194167741935485</v>
      </c>
      <c r="T130" s="32">
        <v>0</v>
      </c>
      <c r="U130" s="32">
        <v>0</v>
      </c>
      <c r="V130" s="32">
        <v>0.24903147096774195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0.21003716129032257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7.161640431290324</v>
      </c>
      <c r="AW130" s="32">
        <v>11.036408545258068</v>
      </c>
      <c r="AX130" s="32">
        <v>0</v>
      </c>
      <c r="AY130" s="32">
        <v>0</v>
      </c>
      <c r="AZ130" s="32">
        <v>3.235799881855262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1.5462027726451615</v>
      </c>
      <c r="BG130" s="32">
        <v>7.46086837867742</v>
      </c>
      <c r="BH130" s="32">
        <v>0</v>
      </c>
      <c r="BI130" s="32">
        <v>0</v>
      </c>
      <c r="BJ130" s="32">
        <v>0.22999069161290323</v>
      </c>
      <c r="BK130" s="33">
        <f aca="true" t="shared" si="3" ref="BK130:BK158">SUM(C130:BJ130)</f>
        <v>36.86461911304882</v>
      </c>
    </row>
    <row r="131" spans="1:63" ht="15">
      <c r="A131" s="30"/>
      <c r="B131" s="31" t="s">
        <v>135</v>
      </c>
      <c r="C131" s="32">
        <v>0</v>
      </c>
      <c r="D131" s="32">
        <v>3.308942</v>
      </c>
      <c r="E131" s="32">
        <v>0</v>
      </c>
      <c r="F131" s="32">
        <v>0</v>
      </c>
      <c r="G131" s="32">
        <v>0</v>
      </c>
      <c r="H131" s="32">
        <v>5.914543363612903</v>
      </c>
      <c r="I131" s="32">
        <v>21.71384615767742</v>
      </c>
      <c r="J131" s="32">
        <v>1.6011009677419354</v>
      </c>
      <c r="K131" s="32">
        <v>0</v>
      </c>
      <c r="L131" s="32">
        <v>17.547809694935484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4.432792929161289</v>
      </c>
      <c r="S131" s="32">
        <v>7.589218587096774</v>
      </c>
      <c r="T131" s="32">
        <v>4.269602580645161</v>
      </c>
      <c r="U131" s="32">
        <v>0</v>
      </c>
      <c r="V131" s="32">
        <v>10.571399786290321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0.380977664516129</v>
      </c>
      <c r="AC131" s="32">
        <v>0.14815798064516128</v>
      </c>
      <c r="AD131" s="32">
        <v>0</v>
      </c>
      <c r="AE131" s="32">
        <v>0</v>
      </c>
      <c r="AF131" s="32">
        <v>0.05291356451612903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0.004233085161290322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41.2528411356774</v>
      </c>
      <c r="AW131" s="32">
        <v>25.67368266883871</v>
      </c>
      <c r="AX131" s="32">
        <v>0</v>
      </c>
      <c r="AY131" s="32">
        <v>0</v>
      </c>
      <c r="AZ131" s="32">
        <v>14.007294006758661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24.000242194483867</v>
      </c>
      <c r="BG131" s="32">
        <v>2.9681450949032255</v>
      </c>
      <c r="BH131" s="32">
        <v>1.534493370967742</v>
      </c>
      <c r="BI131" s="32">
        <v>0</v>
      </c>
      <c r="BJ131" s="32">
        <v>4.93297098051613</v>
      </c>
      <c r="BK131" s="33">
        <f t="shared" si="3"/>
        <v>191.9052078141457</v>
      </c>
    </row>
    <row r="132" spans="1:63" ht="15">
      <c r="A132" s="30"/>
      <c r="B132" s="31" t="s">
        <v>136</v>
      </c>
      <c r="C132" s="32">
        <v>0</v>
      </c>
      <c r="D132" s="32">
        <v>0.7504874064516129</v>
      </c>
      <c r="E132" s="32">
        <v>0</v>
      </c>
      <c r="F132" s="32">
        <v>0</v>
      </c>
      <c r="G132" s="32">
        <v>0</v>
      </c>
      <c r="H132" s="32">
        <v>1.5279377336129039</v>
      </c>
      <c r="I132" s="32">
        <v>103.06099786864516</v>
      </c>
      <c r="J132" s="32">
        <v>0</v>
      </c>
      <c r="K132" s="32">
        <v>0</v>
      </c>
      <c r="L132" s="32">
        <v>1.275828590967742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0.2624393937419356</v>
      </c>
      <c r="S132" s="32">
        <v>5.285122580645161</v>
      </c>
      <c r="T132" s="32">
        <v>0</v>
      </c>
      <c r="U132" s="32">
        <v>0</v>
      </c>
      <c r="V132" s="32">
        <v>0.29860942580645167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1.6844470532903226</v>
      </c>
      <c r="AW132" s="32">
        <v>5.436820112903225</v>
      </c>
      <c r="AX132" s="32">
        <v>0</v>
      </c>
      <c r="AY132" s="32">
        <v>0</v>
      </c>
      <c r="AZ132" s="32">
        <v>3.331843610037651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0.3703383063548388</v>
      </c>
      <c r="BG132" s="32">
        <v>5.278466129032258</v>
      </c>
      <c r="BH132" s="32">
        <v>0</v>
      </c>
      <c r="BI132" s="32">
        <v>0</v>
      </c>
      <c r="BJ132" s="32">
        <v>0.055951740967741935</v>
      </c>
      <c r="BK132" s="33">
        <f t="shared" si="3"/>
        <v>128.619289952457</v>
      </c>
    </row>
    <row r="133" spans="1:63" ht="15">
      <c r="A133" s="30"/>
      <c r="B133" s="31" t="s">
        <v>137</v>
      </c>
      <c r="C133" s="32">
        <v>0</v>
      </c>
      <c r="D133" s="32">
        <v>14.520227838709678</v>
      </c>
      <c r="E133" s="32">
        <v>0</v>
      </c>
      <c r="F133" s="32">
        <v>0</v>
      </c>
      <c r="G133" s="32">
        <v>0</v>
      </c>
      <c r="H133" s="32">
        <v>10.911163900354842</v>
      </c>
      <c r="I133" s="32">
        <v>0.052993532258064524</v>
      </c>
      <c r="J133" s="32">
        <v>0</v>
      </c>
      <c r="K133" s="32">
        <v>0</v>
      </c>
      <c r="L133" s="32">
        <v>2.0095994196451614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2.172717380612903</v>
      </c>
      <c r="S133" s="32">
        <v>0.015898059677419356</v>
      </c>
      <c r="T133" s="32">
        <v>3.180010500903226</v>
      </c>
      <c r="U133" s="32">
        <v>0</v>
      </c>
      <c r="V133" s="32">
        <v>8.941598697903226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0.2313036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0.0157707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25.147241603129036</v>
      </c>
      <c r="AW133" s="32">
        <v>27.125604000000003</v>
      </c>
      <c r="AX133" s="32">
        <v>0</v>
      </c>
      <c r="AY133" s="32">
        <v>0</v>
      </c>
      <c r="AZ133" s="32">
        <v>16.71403836898453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12.17120603103226</v>
      </c>
      <c r="BG133" s="32">
        <v>2.077500774322581</v>
      </c>
      <c r="BH133" s="32">
        <v>1.419363</v>
      </c>
      <c r="BI133" s="32">
        <v>0</v>
      </c>
      <c r="BJ133" s="32">
        <v>7.213012293935483</v>
      </c>
      <c r="BK133" s="33">
        <f t="shared" si="3"/>
        <v>133.91924970146843</v>
      </c>
    </row>
    <row r="134" spans="1:63" ht="15">
      <c r="A134" s="30"/>
      <c r="B134" s="31" t="s">
        <v>138</v>
      </c>
      <c r="C134" s="32">
        <v>0</v>
      </c>
      <c r="D134" s="32">
        <v>3.1551193548387095</v>
      </c>
      <c r="E134" s="32">
        <v>0</v>
      </c>
      <c r="F134" s="32">
        <v>0</v>
      </c>
      <c r="G134" s="32">
        <v>0</v>
      </c>
      <c r="H134" s="32">
        <v>13.31510093867742</v>
      </c>
      <c r="I134" s="32">
        <v>64.1540935483871</v>
      </c>
      <c r="J134" s="32">
        <v>0</v>
      </c>
      <c r="K134" s="32">
        <v>0</v>
      </c>
      <c r="L134" s="32">
        <v>6.70620618870968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0.35359051935483876</v>
      </c>
      <c r="S134" s="32">
        <v>11.726526935483871</v>
      </c>
      <c r="T134" s="32">
        <v>5.258532258064516</v>
      </c>
      <c r="U134" s="32">
        <v>0</v>
      </c>
      <c r="V134" s="32">
        <v>3.4180459677419353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0.07824619354838709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15.420054160354841</v>
      </c>
      <c r="AW134" s="32">
        <v>5.633725935483871</v>
      </c>
      <c r="AX134" s="32">
        <v>0</v>
      </c>
      <c r="AY134" s="32">
        <v>0</v>
      </c>
      <c r="AZ134" s="32">
        <v>5.0082780284690935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0.7574752105161292</v>
      </c>
      <c r="BG134" s="32">
        <v>0</v>
      </c>
      <c r="BH134" s="32">
        <v>0</v>
      </c>
      <c r="BI134" s="32">
        <v>0</v>
      </c>
      <c r="BJ134" s="32">
        <v>0.17735803870967742</v>
      </c>
      <c r="BK134" s="33">
        <f t="shared" si="3"/>
        <v>135.16235327834008</v>
      </c>
    </row>
    <row r="135" spans="1:63" ht="15">
      <c r="A135" s="30"/>
      <c r="B135" s="31" t="s">
        <v>139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3.4833214603548384</v>
      </c>
      <c r="I135" s="32">
        <v>1.051096451612903</v>
      </c>
      <c r="J135" s="32">
        <v>0</v>
      </c>
      <c r="K135" s="32">
        <v>0</v>
      </c>
      <c r="L135" s="32">
        <v>0.9903787300645162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0.24257116048387098</v>
      </c>
      <c r="S135" s="32">
        <v>0</v>
      </c>
      <c r="T135" s="32">
        <v>0.13664253870967744</v>
      </c>
      <c r="U135" s="32">
        <v>0</v>
      </c>
      <c r="V135" s="32">
        <v>0.033102039580645164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0.026076225806451612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5.95163103780645</v>
      </c>
      <c r="AW135" s="32">
        <v>0</v>
      </c>
      <c r="AX135" s="32">
        <v>0</v>
      </c>
      <c r="AY135" s="32">
        <v>0</v>
      </c>
      <c r="AZ135" s="32">
        <v>6.86254651806421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1.5707927440645162</v>
      </c>
      <c r="BG135" s="32">
        <v>0.21892487503225802</v>
      </c>
      <c r="BH135" s="32">
        <v>0</v>
      </c>
      <c r="BI135" s="32">
        <v>0</v>
      </c>
      <c r="BJ135" s="32">
        <v>1.509566897419355</v>
      </c>
      <c r="BK135" s="33">
        <f t="shared" si="3"/>
        <v>22.07665067899969</v>
      </c>
    </row>
    <row r="136" spans="1:63" ht="15">
      <c r="A136" s="30"/>
      <c r="B136" s="31" t="s">
        <v>140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1.3528971313225806</v>
      </c>
      <c r="I136" s="32">
        <v>0</v>
      </c>
      <c r="J136" s="32">
        <v>0</v>
      </c>
      <c r="K136" s="32">
        <v>0</v>
      </c>
      <c r="L136" s="32">
        <v>0.949484213580645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5.610125603096775</v>
      </c>
      <c r="S136" s="32">
        <v>0</v>
      </c>
      <c r="T136" s="32">
        <v>2.6254572580645164</v>
      </c>
      <c r="U136" s="32">
        <v>0</v>
      </c>
      <c r="V136" s="32">
        <v>2.328478497548388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5.628483664</v>
      </c>
      <c r="AW136" s="32">
        <v>2.0980629200645162</v>
      </c>
      <c r="AX136" s="32">
        <v>0</v>
      </c>
      <c r="AY136" s="32">
        <v>0</v>
      </c>
      <c r="AZ136" s="32">
        <v>4.621174921455514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1.3711865923870972</v>
      </c>
      <c r="BG136" s="32">
        <v>0.12516015000000003</v>
      </c>
      <c r="BH136" s="32">
        <v>0</v>
      </c>
      <c r="BI136" s="32">
        <v>0</v>
      </c>
      <c r="BJ136" s="32">
        <v>1.0692590147096774</v>
      </c>
      <c r="BK136" s="33">
        <f t="shared" si="3"/>
        <v>27.779769966229708</v>
      </c>
    </row>
    <row r="137" spans="1:63" ht="15">
      <c r="A137" s="30"/>
      <c r="B137" s="31" t="s">
        <v>141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2.384355073258065</v>
      </c>
      <c r="I137" s="32">
        <v>3.4635629032258066</v>
      </c>
      <c r="J137" s="32">
        <v>0</v>
      </c>
      <c r="K137" s="32">
        <v>0</v>
      </c>
      <c r="L137" s="32">
        <v>0.682216935483871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0.4699253009999999</v>
      </c>
      <c r="S137" s="32">
        <v>0</v>
      </c>
      <c r="T137" s="32">
        <v>0</v>
      </c>
      <c r="U137" s="32">
        <v>0</v>
      </c>
      <c r="V137" s="32">
        <v>1.5539732144838714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2.5015211006129032</v>
      </c>
      <c r="AW137" s="32">
        <v>3.229444</v>
      </c>
      <c r="AX137" s="32">
        <v>0</v>
      </c>
      <c r="AY137" s="32">
        <v>0</v>
      </c>
      <c r="AZ137" s="32">
        <v>5.202904976672278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1.4040784581612904</v>
      </c>
      <c r="BG137" s="32">
        <v>0.01041756129032258</v>
      </c>
      <c r="BH137" s="32">
        <v>0</v>
      </c>
      <c r="BI137" s="32">
        <v>0</v>
      </c>
      <c r="BJ137" s="32">
        <v>1.0236786308387098</v>
      </c>
      <c r="BK137" s="33">
        <f t="shared" si="3"/>
        <v>21.926078155027117</v>
      </c>
    </row>
    <row r="138" spans="1:63" ht="15">
      <c r="A138" s="30"/>
      <c r="B138" s="31" t="s">
        <v>142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5.172885811548387</v>
      </c>
      <c r="I138" s="32">
        <v>6.913574516129032</v>
      </c>
      <c r="J138" s="32">
        <v>0</v>
      </c>
      <c r="K138" s="32">
        <v>0</v>
      </c>
      <c r="L138" s="32">
        <v>3.395238994387096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5.37370319683871</v>
      </c>
      <c r="S138" s="32">
        <v>0</v>
      </c>
      <c r="T138" s="32">
        <v>0</v>
      </c>
      <c r="U138" s="32">
        <v>0</v>
      </c>
      <c r="V138" s="32">
        <v>0.24397103606451614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3.765216235129032</v>
      </c>
      <c r="AW138" s="32">
        <v>0.9879767096774192</v>
      </c>
      <c r="AX138" s="32">
        <v>0</v>
      </c>
      <c r="AY138" s="32">
        <v>0</v>
      </c>
      <c r="AZ138" s="32">
        <v>1.6450310048640358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1.3719037361290323</v>
      </c>
      <c r="BG138" s="32">
        <v>0</v>
      </c>
      <c r="BH138" s="32">
        <v>0</v>
      </c>
      <c r="BI138" s="32">
        <v>0</v>
      </c>
      <c r="BJ138" s="32">
        <v>0.15599632258064516</v>
      </c>
      <c r="BK138" s="33">
        <f t="shared" si="3"/>
        <v>29.025497563347905</v>
      </c>
    </row>
    <row r="139" spans="1:63" ht="15">
      <c r="A139" s="30"/>
      <c r="B139" s="31" t="s">
        <v>143</v>
      </c>
      <c r="C139" s="32">
        <v>0</v>
      </c>
      <c r="D139" s="32">
        <v>0.5247512903225806</v>
      </c>
      <c r="E139" s="32">
        <v>0</v>
      </c>
      <c r="F139" s="32">
        <v>0</v>
      </c>
      <c r="G139" s="32">
        <v>0</v>
      </c>
      <c r="H139" s="32">
        <v>12.745334207032258</v>
      </c>
      <c r="I139" s="32">
        <v>11.456645265903227</v>
      </c>
      <c r="J139" s="32">
        <v>1.0495025806451612</v>
      </c>
      <c r="K139" s="32">
        <v>0</v>
      </c>
      <c r="L139" s="32">
        <v>3.0728204840645144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7.130271740516128</v>
      </c>
      <c r="S139" s="32">
        <v>0.5250825962258064</v>
      </c>
      <c r="T139" s="32">
        <v>3.358739563967743</v>
      </c>
      <c r="U139" s="32">
        <v>0</v>
      </c>
      <c r="V139" s="32">
        <v>9.717861683612902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0.05210756451612903</v>
      </c>
      <c r="AC139" s="32">
        <v>0.07295059032258064</v>
      </c>
      <c r="AD139" s="32">
        <v>0</v>
      </c>
      <c r="AE139" s="32">
        <v>0</v>
      </c>
      <c r="AF139" s="32">
        <v>0.3126453870967742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16.848977082741932</v>
      </c>
      <c r="AW139" s="32">
        <v>7.097050287096772</v>
      </c>
      <c r="AX139" s="32">
        <v>0</v>
      </c>
      <c r="AY139" s="32">
        <v>0</v>
      </c>
      <c r="AZ139" s="32">
        <v>15.771802559647531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7.619937152709677</v>
      </c>
      <c r="BG139" s="32">
        <v>3.345305641935484</v>
      </c>
      <c r="BH139" s="32">
        <v>0.10421512903225806</v>
      </c>
      <c r="BI139" s="32">
        <v>0</v>
      </c>
      <c r="BJ139" s="32">
        <v>1.8362010173225805</v>
      </c>
      <c r="BK139" s="33">
        <f t="shared" si="3"/>
        <v>102.64220182471203</v>
      </c>
    </row>
    <row r="140" spans="1:63" ht="15">
      <c r="A140" s="30"/>
      <c r="B140" s="31" t="s">
        <v>144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2.1801465269032256</v>
      </c>
      <c r="I140" s="32">
        <v>0.5192308064516129</v>
      </c>
      <c r="J140" s="32">
        <v>0</v>
      </c>
      <c r="K140" s="32">
        <v>0</v>
      </c>
      <c r="L140" s="32">
        <v>2.183798986741935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0.5700436495161291</v>
      </c>
      <c r="S140" s="32">
        <v>0</v>
      </c>
      <c r="T140" s="32">
        <v>3.4269233225806452</v>
      </c>
      <c r="U140" s="32">
        <v>0</v>
      </c>
      <c r="V140" s="32">
        <v>1.361445533451613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0.3611038064516129</v>
      </c>
      <c r="AC140" s="32">
        <v>0.09285526451612904</v>
      </c>
      <c r="AD140" s="32">
        <v>0</v>
      </c>
      <c r="AE140" s="32">
        <v>0</v>
      </c>
      <c r="AF140" s="32">
        <v>0.08253801290322581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13.659985099677419</v>
      </c>
      <c r="AW140" s="32">
        <v>7.784366341935484</v>
      </c>
      <c r="AX140" s="32">
        <v>0</v>
      </c>
      <c r="AY140" s="32">
        <v>0</v>
      </c>
      <c r="AZ140" s="32">
        <v>7.1685971882061095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3.918132783677419</v>
      </c>
      <c r="BG140" s="32">
        <v>0</v>
      </c>
      <c r="BH140" s="32">
        <v>0</v>
      </c>
      <c r="BI140" s="32">
        <v>0</v>
      </c>
      <c r="BJ140" s="32">
        <v>2.5132794400000003</v>
      </c>
      <c r="BK140" s="33">
        <f t="shared" si="3"/>
        <v>45.82244676301256</v>
      </c>
    </row>
    <row r="141" spans="1:63" ht="15">
      <c r="A141" s="30"/>
      <c r="B141" s="31" t="s">
        <v>145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5.139774392774194</v>
      </c>
      <c r="I141" s="32">
        <v>0</v>
      </c>
      <c r="J141" s="32">
        <v>0</v>
      </c>
      <c r="K141" s="32">
        <v>0</v>
      </c>
      <c r="L141" s="32">
        <v>1.1083799760322581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3.8255795689354843</v>
      </c>
      <c r="S141" s="32">
        <v>0</v>
      </c>
      <c r="T141" s="32">
        <v>0</v>
      </c>
      <c r="U141" s="32">
        <v>0</v>
      </c>
      <c r="V141" s="32">
        <v>0.18622103774193546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0.15457485483870967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8.120246133806452</v>
      </c>
      <c r="AW141" s="32">
        <v>3.6067466129032257</v>
      </c>
      <c r="AX141" s="32">
        <v>0</v>
      </c>
      <c r="AY141" s="32">
        <v>0</v>
      </c>
      <c r="AZ141" s="32">
        <v>5.002476401104812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1.3939713673225809</v>
      </c>
      <c r="BG141" s="32">
        <v>0</v>
      </c>
      <c r="BH141" s="32">
        <v>0</v>
      </c>
      <c r="BI141" s="32">
        <v>0</v>
      </c>
      <c r="BJ141" s="32">
        <v>0.3813227610645162</v>
      </c>
      <c r="BK141" s="33">
        <f t="shared" si="3"/>
        <v>28.91929310652417</v>
      </c>
    </row>
    <row r="142" spans="1:63" ht="15">
      <c r="A142" s="30"/>
      <c r="B142" s="31" t="s">
        <v>146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4.679220243806451</v>
      </c>
      <c r="I142" s="32">
        <v>0</v>
      </c>
      <c r="J142" s="32">
        <v>0</v>
      </c>
      <c r="K142" s="32">
        <v>0</v>
      </c>
      <c r="L142" s="32">
        <v>1.4600983654516129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1.3575148919354836</v>
      </c>
      <c r="S142" s="32">
        <v>0</v>
      </c>
      <c r="T142" s="32">
        <v>2.3223157258064515</v>
      </c>
      <c r="U142" s="32">
        <v>0</v>
      </c>
      <c r="V142" s="32">
        <v>3.455414667193548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7.918773206193547</v>
      </c>
      <c r="AW142" s="32">
        <v>10.221449513290322</v>
      </c>
      <c r="AX142" s="32">
        <v>0</v>
      </c>
      <c r="AY142" s="32">
        <v>0</v>
      </c>
      <c r="AZ142" s="32">
        <v>28.72455722082408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3.135806572290322</v>
      </c>
      <c r="BG142" s="32">
        <v>0.15402040487096774</v>
      </c>
      <c r="BH142" s="32">
        <v>0</v>
      </c>
      <c r="BI142" s="32">
        <v>0</v>
      </c>
      <c r="BJ142" s="32">
        <v>1.430705908032258</v>
      </c>
      <c r="BK142" s="33">
        <f t="shared" si="3"/>
        <v>64.85987671969504</v>
      </c>
    </row>
    <row r="143" spans="1:63" ht="15">
      <c r="A143" s="30"/>
      <c r="B143" s="31" t="s">
        <v>147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1.435093778129032</v>
      </c>
      <c r="I143" s="32">
        <v>0</v>
      </c>
      <c r="J143" s="32">
        <v>0</v>
      </c>
      <c r="K143" s="32">
        <v>0</v>
      </c>
      <c r="L143" s="32">
        <v>0.10373177419354838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0.008043321032258065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185.9151080903226</v>
      </c>
      <c r="AW143" s="32">
        <v>101.09599637158064</v>
      </c>
      <c r="AX143" s="32">
        <v>0</v>
      </c>
      <c r="AY143" s="32">
        <v>0</v>
      </c>
      <c r="AZ143" s="32">
        <v>8.80068212272582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0.521802437419355</v>
      </c>
      <c r="BG143" s="32">
        <v>0</v>
      </c>
      <c r="BH143" s="32">
        <v>0</v>
      </c>
      <c r="BI143" s="32">
        <v>0</v>
      </c>
      <c r="BJ143" s="32">
        <v>0</v>
      </c>
      <c r="BK143" s="33">
        <f t="shared" si="3"/>
        <v>297.8804578954033</v>
      </c>
    </row>
    <row r="144" spans="1:63" ht="15">
      <c r="A144" s="30"/>
      <c r="B144" s="31" t="s">
        <v>148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5.072460640451613</v>
      </c>
      <c r="I144" s="32">
        <v>0</v>
      </c>
      <c r="J144" s="32">
        <v>0</v>
      </c>
      <c r="K144" s="32">
        <v>0</v>
      </c>
      <c r="L144" s="32">
        <v>3.040838642258065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0.2619728282580645</v>
      </c>
      <c r="S144" s="32">
        <v>5.143106451612903</v>
      </c>
      <c r="T144" s="32">
        <v>0.2057242580645161</v>
      </c>
      <c r="U144" s="32">
        <v>0</v>
      </c>
      <c r="V144" s="32">
        <v>3.7217575526451614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0.12278171612903227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7.245913063741938</v>
      </c>
      <c r="AW144" s="32">
        <v>5.269381983870967</v>
      </c>
      <c r="AX144" s="32">
        <v>0</v>
      </c>
      <c r="AY144" s="32">
        <v>0</v>
      </c>
      <c r="AZ144" s="32">
        <v>14.85269302208537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4.6641810574516125</v>
      </c>
      <c r="BG144" s="32">
        <v>0.20439606512903225</v>
      </c>
      <c r="BH144" s="32">
        <v>0.05115904838709678</v>
      </c>
      <c r="BI144" s="32">
        <v>0</v>
      </c>
      <c r="BJ144" s="32">
        <v>0.6977103595806452</v>
      </c>
      <c r="BK144" s="33">
        <f t="shared" si="3"/>
        <v>50.554076689666026</v>
      </c>
    </row>
    <row r="145" spans="1:63" ht="15">
      <c r="A145" s="30"/>
      <c r="B145" s="31" t="s">
        <v>149</v>
      </c>
      <c r="C145" s="32">
        <v>0</v>
      </c>
      <c r="D145" s="32">
        <v>8.421605322580644</v>
      </c>
      <c r="E145" s="32">
        <v>0</v>
      </c>
      <c r="F145" s="32">
        <v>0</v>
      </c>
      <c r="G145" s="32">
        <v>0</v>
      </c>
      <c r="H145" s="32">
        <v>6.037218380774193</v>
      </c>
      <c r="I145" s="32">
        <v>0</v>
      </c>
      <c r="J145" s="32">
        <v>0</v>
      </c>
      <c r="K145" s="32">
        <v>0</v>
      </c>
      <c r="L145" s="32">
        <v>1.0133728914838709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0.265666872</v>
      </c>
      <c r="S145" s="32">
        <v>0</v>
      </c>
      <c r="T145" s="32">
        <v>2.0416012903225806</v>
      </c>
      <c r="U145" s="32">
        <v>0</v>
      </c>
      <c r="V145" s="32">
        <v>0.5104003225806452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0.017270354838709676</v>
      </c>
      <c r="AC145" s="32">
        <v>0.09143129032258064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19.79128570861291</v>
      </c>
      <c r="AW145" s="32">
        <v>2.7862233848064513</v>
      </c>
      <c r="AX145" s="32">
        <v>0</v>
      </c>
      <c r="AY145" s="32">
        <v>0</v>
      </c>
      <c r="AZ145" s="32">
        <v>16.356966740426166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2.7752236375483865</v>
      </c>
      <c r="BG145" s="32">
        <v>0</v>
      </c>
      <c r="BH145" s="32">
        <v>0.050795161290322584</v>
      </c>
      <c r="BI145" s="32">
        <v>0</v>
      </c>
      <c r="BJ145" s="32">
        <v>0.5674462299032257</v>
      </c>
      <c r="BK145" s="33">
        <f t="shared" si="3"/>
        <v>60.72650758749069</v>
      </c>
    </row>
    <row r="146" spans="1:63" ht="15">
      <c r="A146" s="30"/>
      <c r="B146" s="31" t="s">
        <v>150</v>
      </c>
      <c r="C146" s="32">
        <v>0</v>
      </c>
      <c r="D146" s="32">
        <v>10.676864032258065</v>
      </c>
      <c r="E146" s="32">
        <v>0</v>
      </c>
      <c r="F146" s="32">
        <v>0</v>
      </c>
      <c r="G146" s="32">
        <v>0</v>
      </c>
      <c r="H146" s="32">
        <v>1.5058393860322576</v>
      </c>
      <c r="I146" s="32">
        <v>5.084220967741936</v>
      </c>
      <c r="J146" s="32">
        <v>0</v>
      </c>
      <c r="K146" s="32">
        <v>0</v>
      </c>
      <c r="L146" s="32">
        <v>0.45736634977419355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0.22108217241935482</v>
      </c>
      <c r="S146" s="32">
        <v>0</v>
      </c>
      <c r="T146" s="32">
        <v>3.0505325806451613</v>
      </c>
      <c r="U146" s="32">
        <v>0</v>
      </c>
      <c r="V146" s="32">
        <v>6.238339127419355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5.273410388064517</v>
      </c>
      <c r="AW146" s="32">
        <v>3.988897941935484</v>
      </c>
      <c r="AX146" s="32">
        <v>0</v>
      </c>
      <c r="AY146" s="32">
        <v>0</v>
      </c>
      <c r="AZ146" s="32">
        <v>12.746250024753321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1.879416780612903</v>
      </c>
      <c r="BG146" s="32">
        <v>0.12148927741935484</v>
      </c>
      <c r="BH146" s="32">
        <v>0</v>
      </c>
      <c r="BI146" s="32">
        <v>0</v>
      </c>
      <c r="BJ146" s="32">
        <v>0.09111695806451613</v>
      </c>
      <c r="BK146" s="33">
        <f t="shared" si="3"/>
        <v>51.33482598714042</v>
      </c>
    </row>
    <row r="147" spans="1:63" ht="15">
      <c r="A147" s="30"/>
      <c r="B147" s="31" t="s">
        <v>151</v>
      </c>
      <c r="C147" s="32">
        <v>0</v>
      </c>
      <c r="D147" s="32">
        <v>13.21268</v>
      </c>
      <c r="E147" s="32">
        <v>0</v>
      </c>
      <c r="F147" s="32">
        <v>0</v>
      </c>
      <c r="G147" s="32">
        <v>0</v>
      </c>
      <c r="H147" s="32">
        <v>12.753354534935486</v>
      </c>
      <c r="I147" s="32">
        <v>36.33891831529032</v>
      </c>
      <c r="J147" s="32">
        <v>0</v>
      </c>
      <c r="K147" s="32">
        <v>0</v>
      </c>
      <c r="L147" s="32">
        <v>4.9618118719677415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4.270861944645162</v>
      </c>
      <c r="S147" s="32">
        <v>2.5104092000000002</v>
      </c>
      <c r="T147" s="32">
        <v>0.10181360083870966</v>
      </c>
      <c r="U147" s="32">
        <v>0</v>
      </c>
      <c r="V147" s="32">
        <v>10.097290480161288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0.050622758064516125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28.736787995999997</v>
      </c>
      <c r="AW147" s="32">
        <v>9.772987347967742</v>
      </c>
      <c r="AX147" s="32">
        <v>1.0124551612903225</v>
      </c>
      <c r="AY147" s="32">
        <v>0</v>
      </c>
      <c r="AZ147" s="32">
        <v>7.678199359419437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15.510613208129035</v>
      </c>
      <c r="BG147" s="32">
        <v>0.3794873702258064</v>
      </c>
      <c r="BH147" s="32">
        <v>2.379269629032258</v>
      </c>
      <c r="BI147" s="32">
        <v>0</v>
      </c>
      <c r="BJ147" s="32">
        <v>4.222962626096774</v>
      </c>
      <c r="BK147" s="33">
        <f t="shared" si="3"/>
        <v>153.99052540406458</v>
      </c>
    </row>
    <row r="148" spans="1:63" ht="15">
      <c r="A148" s="30"/>
      <c r="B148" s="31" t="s">
        <v>152</v>
      </c>
      <c r="C148" s="32">
        <v>0</v>
      </c>
      <c r="D148" s="32">
        <v>5.05776935483871</v>
      </c>
      <c r="E148" s="32">
        <v>0</v>
      </c>
      <c r="F148" s="32">
        <v>0</v>
      </c>
      <c r="G148" s="32">
        <v>0</v>
      </c>
      <c r="H148" s="32">
        <v>5.224790781580644</v>
      </c>
      <c r="I148" s="32">
        <v>8.092430967741937</v>
      </c>
      <c r="J148" s="32">
        <v>0</v>
      </c>
      <c r="K148" s="32">
        <v>0</v>
      </c>
      <c r="L148" s="32">
        <v>1.0115538709677419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0.1708028357096774</v>
      </c>
      <c r="S148" s="32">
        <v>0</v>
      </c>
      <c r="T148" s="32">
        <v>2.0231077419354837</v>
      </c>
      <c r="U148" s="32">
        <v>0</v>
      </c>
      <c r="V148" s="32">
        <v>0.26263499161290327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0.010583119354838709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6.1361713609032265</v>
      </c>
      <c r="AW148" s="32">
        <v>1.2094993548387096</v>
      </c>
      <c r="AX148" s="32">
        <v>0</v>
      </c>
      <c r="AY148" s="32">
        <v>0</v>
      </c>
      <c r="AZ148" s="32">
        <v>2.079133471874303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0.9642912097096773</v>
      </c>
      <c r="BG148" s="32">
        <v>0</v>
      </c>
      <c r="BH148" s="32">
        <v>0</v>
      </c>
      <c r="BI148" s="32">
        <v>0</v>
      </c>
      <c r="BJ148" s="32">
        <v>0.6524000232258064</v>
      </c>
      <c r="BK148" s="33">
        <f t="shared" si="3"/>
        <v>32.895169084293656</v>
      </c>
    </row>
    <row r="149" spans="1:63" ht="15">
      <c r="A149" s="30"/>
      <c r="B149" s="31" t="s">
        <v>153</v>
      </c>
      <c r="C149" s="32">
        <v>0</v>
      </c>
      <c r="D149" s="32">
        <v>2.1361490258064517</v>
      </c>
      <c r="E149" s="32">
        <v>0</v>
      </c>
      <c r="F149" s="32">
        <v>0</v>
      </c>
      <c r="G149" s="32">
        <v>0</v>
      </c>
      <c r="H149" s="32">
        <v>8.81561618612903</v>
      </c>
      <c r="I149" s="32">
        <v>5.0619645161290325</v>
      </c>
      <c r="J149" s="32">
        <v>0</v>
      </c>
      <c r="K149" s="32">
        <v>0</v>
      </c>
      <c r="L149" s="32">
        <v>0.4039447683870967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0.15652932780645165</v>
      </c>
      <c r="S149" s="32">
        <v>0</v>
      </c>
      <c r="T149" s="32">
        <v>0</v>
      </c>
      <c r="U149" s="32">
        <v>0</v>
      </c>
      <c r="V149" s="32">
        <v>0.34952824490322576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0.01009166129032258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3.717738172548387</v>
      </c>
      <c r="AW149" s="32">
        <v>2.068387725806452</v>
      </c>
      <c r="AX149" s="32">
        <v>0</v>
      </c>
      <c r="AY149" s="32">
        <v>0</v>
      </c>
      <c r="AZ149" s="32">
        <v>0.5807195020437239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1.3890449379999998</v>
      </c>
      <c r="BG149" s="32">
        <v>0</v>
      </c>
      <c r="BH149" s="32">
        <v>0</v>
      </c>
      <c r="BI149" s="32">
        <v>0</v>
      </c>
      <c r="BJ149" s="32">
        <v>0.2118862651290323</v>
      </c>
      <c r="BK149" s="33">
        <f t="shared" si="3"/>
        <v>24.901600333979207</v>
      </c>
    </row>
    <row r="150" spans="1:63" ht="15">
      <c r="A150" s="30"/>
      <c r="B150" s="31" t="s">
        <v>154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0.19492060393548388</v>
      </c>
      <c r="I150" s="32">
        <v>5.068609677419355</v>
      </c>
      <c r="J150" s="32">
        <v>0</v>
      </c>
      <c r="K150" s="32">
        <v>0</v>
      </c>
      <c r="L150" s="32">
        <v>0.030411658064516126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0.002128816064516129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32.02333895186969</v>
      </c>
      <c r="AW150" s="32">
        <v>5.483455722580645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0.0005049222580645163</v>
      </c>
      <c r="BG150" s="32">
        <v>0</v>
      </c>
      <c r="BH150" s="32">
        <v>0</v>
      </c>
      <c r="BI150" s="32">
        <v>0</v>
      </c>
      <c r="BJ150" s="32">
        <v>0</v>
      </c>
      <c r="BK150" s="33">
        <f t="shared" si="3"/>
        <v>42.80337035219227</v>
      </c>
    </row>
    <row r="151" spans="1:63" ht="15">
      <c r="A151" s="30"/>
      <c r="B151" s="31" t="s">
        <v>155</v>
      </c>
      <c r="C151" s="32">
        <v>0</v>
      </c>
      <c r="D151" s="32">
        <v>4.526081787096774</v>
      </c>
      <c r="E151" s="32">
        <v>0</v>
      </c>
      <c r="F151" s="32">
        <v>0</v>
      </c>
      <c r="G151" s="32">
        <v>0</v>
      </c>
      <c r="H151" s="32">
        <v>1.0680811883870964</v>
      </c>
      <c r="I151" s="32">
        <v>10.035658064516129</v>
      </c>
      <c r="J151" s="32">
        <v>0</v>
      </c>
      <c r="K151" s="32">
        <v>0</v>
      </c>
      <c r="L151" s="32">
        <v>1.3446968426129031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0.620035902354839</v>
      </c>
      <c r="S151" s="32">
        <v>0</v>
      </c>
      <c r="T151" s="32">
        <v>8.97566874348387</v>
      </c>
      <c r="U151" s="32">
        <v>0</v>
      </c>
      <c r="V151" s="32">
        <v>0.27497703096774195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5.284903764896054</v>
      </c>
      <c r="AW151" s="32">
        <v>5.007459677419355</v>
      </c>
      <c r="AX151" s="32">
        <v>0</v>
      </c>
      <c r="AY151" s="32">
        <v>0</v>
      </c>
      <c r="AZ151" s="32">
        <v>5.969316706193548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2.697265489806451</v>
      </c>
      <c r="BG151" s="32">
        <v>0.16023870967741935</v>
      </c>
      <c r="BH151" s="32">
        <v>0</v>
      </c>
      <c r="BI151" s="32">
        <v>0</v>
      </c>
      <c r="BJ151" s="32">
        <v>0.5044339828387098</v>
      </c>
      <c r="BK151" s="33">
        <f t="shared" si="3"/>
        <v>46.468817890250904</v>
      </c>
    </row>
    <row r="152" spans="1:63" ht="15">
      <c r="A152" s="30"/>
      <c r="B152" s="31" t="s">
        <v>156</v>
      </c>
      <c r="C152" s="32">
        <v>0</v>
      </c>
      <c r="D152" s="32">
        <v>4.71493235483871</v>
      </c>
      <c r="E152" s="32">
        <v>0</v>
      </c>
      <c r="F152" s="32">
        <v>0</v>
      </c>
      <c r="G152" s="32">
        <v>0</v>
      </c>
      <c r="H152" s="32">
        <v>6.811689326129031</v>
      </c>
      <c r="I152" s="32">
        <v>42.23375577419355</v>
      </c>
      <c r="J152" s="32">
        <v>0</v>
      </c>
      <c r="K152" s="32">
        <v>0</v>
      </c>
      <c r="L152" s="32">
        <v>14.369508734193552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4.280249475548386</v>
      </c>
      <c r="S152" s="32">
        <v>11.572168902548388</v>
      </c>
      <c r="T152" s="32">
        <v>5.517474032258064</v>
      </c>
      <c r="U152" s="32">
        <v>0</v>
      </c>
      <c r="V152" s="32">
        <v>3.601691219677419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0.0200335935483871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28.24154949165049</v>
      </c>
      <c r="AW152" s="32">
        <v>6.02118669216129</v>
      </c>
      <c r="AX152" s="32">
        <v>1.0020234919032258</v>
      </c>
      <c r="AY152" s="32">
        <v>0</v>
      </c>
      <c r="AZ152" s="32">
        <v>10.76029509164516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9.484257856967742</v>
      </c>
      <c r="BG152" s="32">
        <v>0.4158283202258065</v>
      </c>
      <c r="BH152" s="32">
        <v>1.9031913870967743</v>
      </c>
      <c r="BI152" s="32">
        <v>0</v>
      </c>
      <c r="BJ152" s="32">
        <v>1.641948617419355</v>
      </c>
      <c r="BK152" s="33">
        <f t="shared" si="3"/>
        <v>152.5917843620053</v>
      </c>
    </row>
    <row r="153" spans="1:63" ht="15">
      <c r="A153" s="30"/>
      <c r="B153" s="31" t="s">
        <v>157</v>
      </c>
      <c r="C153" s="32">
        <v>0</v>
      </c>
      <c r="D153" s="32">
        <v>2.004878064516129</v>
      </c>
      <c r="E153" s="32">
        <v>0</v>
      </c>
      <c r="F153" s="32">
        <v>0</v>
      </c>
      <c r="G153" s="32">
        <v>0</v>
      </c>
      <c r="H153" s="32">
        <v>2.3654061632903223</v>
      </c>
      <c r="I153" s="32">
        <v>7.117104612032258</v>
      </c>
      <c r="J153" s="32">
        <v>0</v>
      </c>
      <c r="K153" s="32">
        <v>0</v>
      </c>
      <c r="L153" s="32">
        <v>2.5938776131935484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2.0576475840322583</v>
      </c>
      <c r="S153" s="32">
        <v>3.017960062032258</v>
      </c>
      <c r="T153" s="32">
        <v>0</v>
      </c>
      <c r="U153" s="32">
        <v>0</v>
      </c>
      <c r="V153" s="32">
        <v>1.9528066637096775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0.15022379032258065</v>
      </c>
      <c r="AC153" s="32">
        <v>0.05007459677419355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15.59446410221759</v>
      </c>
      <c r="AW153" s="32">
        <v>12.608773452741936</v>
      </c>
      <c r="AX153" s="32">
        <v>0</v>
      </c>
      <c r="AY153" s="32">
        <v>0</v>
      </c>
      <c r="AZ153" s="32">
        <v>4.524692399870967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8.555537937677418</v>
      </c>
      <c r="BG153" s="32">
        <v>0.40964743316129026</v>
      </c>
      <c r="BH153" s="32">
        <v>1.001491935483871</v>
      </c>
      <c r="BI153" s="32">
        <v>0</v>
      </c>
      <c r="BJ153" s="32">
        <v>0.7006578129032258</v>
      </c>
      <c r="BK153" s="33">
        <f t="shared" si="3"/>
        <v>64.70524422395953</v>
      </c>
    </row>
    <row r="154" spans="1:63" ht="15">
      <c r="A154" s="30"/>
      <c r="B154" s="31" t="s">
        <v>158</v>
      </c>
      <c r="C154" s="32">
        <v>0</v>
      </c>
      <c r="D154" s="32">
        <v>3.753375</v>
      </c>
      <c r="E154" s="32">
        <v>0</v>
      </c>
      <c r="F154" s="32">
        <v>0</v>
      </c>
      <c r="G154" s="32">
        <v>0</v>
      </c>
      <c r="H154" s="32">
        <v>3.9733011407741934</v>
      </c>
      <c r="I154" s="32">
        <v>4.954455</v>
      </c>
      <c r="J154" s="32">
        <v>0</v>
      </c>
      <c r="K154" s="32">
        <v>0</v>
      </c>
      <c r="L154" s="32">
        <v>1.4213773853225806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1.5484624968064515</v>
      </c>
      <c r="S154" s="32">
        <v>10.029018</v>
      </c>
      <c r="T154" s="32">
        <v>5.0045</v>
      </c>
      <c r="U154" s="32">
        <v>0</v>
      </c>
      <c r="V154" s="32">
        <v>1.6843735799354838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13.912600859096154</v>
      </c>
      <c r="AW154" s="32">
        <v>6.171477549999999</v>
      </c>
      <c r="AX154" s="32">
        <v>0</v>
      </c>
      <c r="AY154" s="32">
        <v>0</v>
      </c>
      <c r="AZ154" s="32">
        <v>5.991343491741936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3.749627135032258</v>
      </c>
      <c r="BG154" s="32">
        <v>0.07928042712903226</v>
      </c>
      <c r="BH154" s="32">
        <v>0.5502208870967742</v>
      </c>
      <c r="BI154" s="32">
        <v>0</v>
      </c>
      <c r="BJ154" s="32">
        <v>1.125830166354839</v>
      </c>
      <c r="BK154" s="33">
        <f t="shared" si="3"/>
        <v>63.9492431192897</v>
      </c>
    </row>
    <row r="155" spans="1:63" ht="15">
      <c r="A155" s="30"/>
      <c r="B155" s="31" t="s">
        <v>159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1.83126678</v>
      </c>
      <c r="I155" s="32">
        <v>176.41837432258066</v>
      </c>
      <c r="J155" s="32">
        <v>0</v>
      </c>
      <c r="K155" s="32">
        <v>0</v>
      </c>
      <c r="L155" s="32">
        <v>0.6007436129032259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0.010513013225806452</v>
      </c>
      <c r="S155" s="32">
        <v>45.556390645161294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0.015017414501861334</v>
      </c>
      <c r="AW155" s="32">
        <v>14.016253548387098</v>
      </c>
      <c r="AX155" s="32">
        <v>0</v>
      </c>
      <c r="AY155" s="32">
        <v>0</v>
      </c>
      <c r="AZ155" s="32">
        <v>6.618360749161291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0.04054701919354839</v>
      </c>
      <c r="BG155" s="32">
        <v>0</v>
      </c>
      <c r="BH155" s="32">
        <v>0</v>
      </c>
      <c r="BI155" s="32">
        <v>0</v>
      </c>
      <c r="BJ155" s="32">
        <v>0</v>
      </c>
      <c r="BK155" s="33">
        <f t="shared" si="3"/>
        <v>245.1074671051148</v>
      </c>
    </row>
    <row r="156" spans="1:63" ht="15">
      <c r="A156" s="30"/>
      <c r="B156" s="31" t="s">
        <v>160</v>
      </c>
      <c r="C156" s="32">
        <v>0</v>
      </c>
      <c r="D156" s="32">
        <v>1.8644104032258064</v>
      </c>
      <c r="E156" s="32">
        <v>0</v>
      </c>
      <c r="F156" s="32">
        <v>0</v>
      </c>
      <c r="G156" s="32">
        <v>0</v>
      </c>
      <c r="H156" s="32">
        <v>1.291481420387097</v>
      </c>
      <c r="I156" s="32">
        <v>0.16949185483870968</v>
      </c>
      <c r="J156" s="32">
        <v>0</v>
      </c>
      <c r="K156" s="32">
        <v>0</v>
      </c>
      <c r="L156" s="32">
        <v>0.47457719354838707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1.7671638914838712</v>
      </c>
      <c r="S156" s="32">
        <v>2.1648488548387097</v>
      </c>
      <c r="T156" s="32">
        <v>0</v>
      </c>
      <c r="U156" s="32">
        <v>0</v>
      </c>
      <c r="V156" s="32">
        <v>0.046101784516129035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0.010166767741935484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0.6777845161290322</v>
      </c>
      <c r="AS156" s="32">
        <v>0</v>
      </c>
      <c r="AT156" s="32">
        <v>0</v>
      </c>
      <c r="AU156" s="32">
        <v>0</v>
      </c>
      <c r="AV156" s="32">
        <v>3.160215569270895</v>
      </c>
      <c r="AW156" s="32">
        <v>6.010580282193548</v>
      </c>
      <c r="AX156" s="32">
        <v>0</v>
      </c>
      <c r="AY156" s="32">
        <v>0</v>
      </c>
      <c r="AZ156" s="32">
        <v>1.4772718649032257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3.285927821612903</v>
      </c>
      <c r="BG156" s="32">
        <v>0.37749238709677413</v>
      </c>
      <c r="BH156" s="32">
        <v>0</v>
      </c>
      <c r="BI156" s="32">
        <v>0</v>
      </c>
      <c r="BJ156" s="32">
        <v>0.29402628193548386</v>
      </c>
      <c r="BK156" s="33">
        <f t="shared" si="3"/>
        <v>23.071540893722503</v>
      </c>
    </row>
    <row r="157" spans="1:63" ht="15">
      <c r="A157" s="30"/>
      <c r="B157" s="31" t="s">
        <v>161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0.711282829516129</v>
      </c>
      <c r="I157" s="32">
        <v>128.6475290322581</v>
      </c>
      <c r="J157" s="32">
        <v>0</v>
      </c>
      <c r="K157" s="32">
        <v>0</v>
      </c>
      <c r="L157" s="32">
        <v>1.7875235612903224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0.01495318622580645</v>
      </c>
      <c r="S157" s="32">
        <v>6.528987096774193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0.45084627501955415</v>
      </c>
      <c r="AW157" s="32">
        <v>3.080650887096774</v>
      </c>
      <c r="AX157" s="32">
        <v>0</v>
      </c>
      <c r="AY157" s="32">
        <v>0</v>
      </c>
      <c r="AZ157" s="32">
        <v>0.16956791935483873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0.2130257133548387</v>
      </c>
      <c r="BG157" s="32">
        <v>0.24193548387096775</v>
      </c>
      <c r="BH157" s="32">
        <v>0</v>
      </c>
      <c r="BI157" s="32">
        <v>0</v>
      </c>
      <c r="BJ157" s="32">
        <v>0</v>
      </c>
      <c r="BK157" s="33">
        <f t="shared" si="3"/>
        <v>141.84630198476154</v>
      </c>
    </row>
    <row r="158" spans="1:63" ht="13.5" thickBot="1">
      <c r="A158" s="30"/>
      <c r="B158" s="31" t="s">
        <v>162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0.18551192541935482</v>
      </c>
      <c r="I158" s="32">
        <v>7.935483870967742</v>
      </c>
      <c r="J158" s="32">
        <v>0</v>
      </c>
      <c r="K158" s="32">
        <v>0</v>
      </c>
      <c r="L158" s="32">
        <v>0.1535483870967742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0.0005645161290322581</v>
      </c>
      <c r="S158" s="32">
        <v>2.2580645161290325</v>
      </c>
      <c r="T158" s="32">
        <v>0.3225806451612903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0.035806451612903224</v>
      </c>
      <c r="AC158" s="32">
        <v>0.019354838709677417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0.019354838709677417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0.1678058064516129</v>
      </c>
      <c r="AW158" s="32">
        <v>1.1193548387096774</v>
      </c>
      <c r="AX158" s="32">
        <v>0</v>
      </c>
      <c r="AY158" s="32">
        <v>0</v>
      </c>
      <c r="AZ158" s="32">
        <v>0.08709677419354839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0.008489967225806451</v>
      </c>
      <c r="BG158" s="32">
        <v>0</v>
      </c>
      <c r="BH158" s="32">
        <v>0</v>
      </c>
      <c r="BI158" s="32">
        <v>0</v>
      </c>
      <c r="BJ158" s="32">
        <v>0</v>
      </c>
      <c r="BK158" s="33">
        <f t="shared" si="3"/>
        <v>12.313017376516129</v>
      </c>
    </row>
    <row r="159" spans="1:63" ht="13.5" thickBot="1">
      <c r="A159" s="37"/>
      <c r="B159" s="38" t="s">
        <v>163</v>
      </c>
      <c r="C159" s="39">
        <f aca="true" t="shared" si="4" ref="C159:BK159">SUM(C21:C158)</f>
        <v>0</v>
      </c>
      <c r="D159" s="39">
        <f t="shared" si="4"/>
        <v>204.42195153225808</v>
      </c>
      <c r="E159" s="39">
        <f t="shared" si="4"/>
        <v>0</v>
      </c>
      <c r="F159" s="39">
        <f t="shared" si="4"/>
        <v>0</v>
      </c>
      <c r="G159" s="39">
        <f t="shared" si="4"/>
        <v>0</v>
      </c>
      <c r="H159" s="39">
        <f t="shared" si="4"/>
        <v>197.11050891406452</v>
      </c>
      <c r="I159" s="39">
        <f t="shared" si="4"/>
        <v>3546.482647256259</v>
      </c>
      <c r="J159" s="39">
        <f t="shared" si="4"/>
        <v>11.890283387096773</v>
      </c>
      <c r="K159" s="39">
        <f t="shared" si="4"/>
        <v>0</v>
      </c>
      <c r="L159" s="39">
        <f t="shared" si="4"/>
        <v>297.1673063136774</v>
      </c>
      <c r="M159" s="39">
        <f t="shared" si="4"/>
        <v>0</v>
      </c>
      <c r="N159" s="39">
        <f t="shared" si="4"/>
        <v>0</v>
      </c>
      <c r="O159" s="39">
        <f t="shared" si="4"/>
        <v>0</v>
      </c>
      <c r="P159" s="39">
        <f t="shared" si="4"/>
        <v>0</v>
      </c>
      <c r="Q159" s="39">
        <f t="shared" si="4"/>
        <v>0</v>
      </c>
      <c r="R159" s="39">
        <f t="shared" si="4"/>
        <v>73.11657016922581</v>
      </c>
      <c r="S159" s="39">
        <f t="shared" si="4"/>
        <v>741.5176174780323</v>
      </c>
      <c r="T159" s="39">
        <f t="shared" si="4"/>
        <v>132.0001764530968</v>
      </c>
      <c r="U159" s="39">
        <f t="shared" si="4"/>
        <v>0</v>
      </c>
      <c r="V159" s="39">
        <f t="shared" si="4"/>
        <v>192.19365217751613</v>
      </c>
      <c r="W159" s="39">
        <f t="shared" si="4"/>
        <v>0</v>
      </c>
      <c r="X159" s="39">
        <f t="shared" si="4"/>
        <v>0</v>
      </c>
      <c r="Y159" s="39">
        <f t="shared" si="4"/>
        <v>0</v>
      </c>
      <c r="Z159" s="39">
        <f t="shared" si="4"/>
        <v>0</v>
      </c>
      <c r="AA159" s="39">
        <f t="shared" si="4"/>
        <v>0</v>
      </c>
      <c r="AB159" s="39">
        <f t="shared" si="4"/>
        <v>3.7835384905483873</v>
      </c>
      <c r="AC159" s="39">
        <f t="shared" si="4"/>
        <v>0.5549176612903225</v>
      </c>
      <c r="AD159" s="39">
        <f t="shared" si="4"/>
        <v>0</v>
      </c>
      <c r="AE159" s="39">
        <f t="shared" si="4"/>
        <v>0</v>
      </c>
      <c r="AF159" s="39">
        <f t="shared" si="4"/>
        <v>10.304584712677416</v>
      </c>
      <c r="AG159" s="39">
        <f t="shared" si="4"/>
        <v>0</v>
      </c>
      <c r="AH159" s="39">
        <f t="shared" si="4"/>
        <v>0</v>
      </c>
      <c r="AI159" s="39">
        <f t="shared" si="4"/>
        <v>0</v>
      </c>
      <c r="AJ159" s="39">
        <f t="shared" si="4"/>
        <v>0</v>
      </c>
      <c r="AK159" s="39">
        <f t="shared" si="4"/>
        <v>0</v>
      </c>
      <c r="AL159" s="39">
        <f t="shared" si="4"/>
        <v>0.1413982148064516</v>
      </c>
      <c r="AM159" s="39">
        <f t="shared" si="4"/>
        <v>0</v>
      </c>
      <c r="AN159" s="39">
        <f t="shared" si="4"/>
        <v>0</v>
      </c>
      <c r="AO159" s="39">
        <f t="shared" si="4"/>
        <v>0</v>
      </c>
      <c r="AP159" s="39">
        <f t="shared" si="4"/>
        <v>0.17680318538709677</v>
      </c>
      <c r="AQ159" s="39">
        <f t="shared" si="4"/>
        <v>0</v>
      </c>
      <c r="AR159" s="39">
        <f t="shared" si="4"/>
        <v>18.172889354838713</v>
      </c>
      <c r="AS159" s="39">
        <f t="shared" si="4"/>
        <v>0</v>
      </c>
      <c r="AT159" s="39">
        <f t="shared" si="4"/>
        <v>0</v>
      </c>
      <c r="AU159" s="39">
        <f t="shared" si="4"/>
        <v>0</v>
      </c>
      <c r="AV159" s="39">
        <f t="shared" si="4"/>
        <v>785.2098677349854</v>
      </c>
      <c r="AW159" s="39">
        <f t="shared" si="4"/>
        <v>1019.9944962791287</v>
      </c>
      <c r="AX159" s="39">
        <f t="shared" si="4"/>
        <v>9.534876814483871</v>
      </c>
      <c r="AY159" s="39">
        <f t="shared" si="4"/>
        <v>0</v>
      </c>
      <c r="AZ159" s="39">
        <f t="shared" si="4"/>
        <v>1535.2184729869743</v>
      </c>
      <c r="BA159" s="39">
        <f t="shared" si="4"/>
        <v>0</v>
      </c>
      <c r="BB159" s="39">
        <f t="shared" si="4"/>
        <v>0</v>
      </c>
      <c r="BC159" s="39">
        <f t="shared" si="4"/>
        <v>0</v>
      </c>
      <c r="BD159" s="39">
        <f t="shared" si="4"/>
        <v>0</v>
      </c>
      <c r="BE159" s="39">
        <f t="shared" si="4"/>
        <v>0</v>
      </c>
      <c r="BF159" s="39">
        <f t="shared" si="4"/>
        <v>371.09781905126994</v>
      </c>
      <c r="BG159" s="39">
        <f t="shared" si="4"/>
        <v>247.9448059359032</v>
      </c>
      <c r="BH159" s="39">
        <f t="shared" si="4"/>
        <v>10.36107728016129</v>
      </c>
      <c r="BI159" s="39">
        <f t="shared" si="4"/>
        <v>0</v>
      </c>
      <c r="BJ159" s="39">
        <f t="shared" si="4"/>
        <v>225.7348756133871</v>
      </c>
      <c r="BK159" s="44">
        <f t="shared" si="4"/>
        <v>9634.131136997072</v>
      </c>
    </row>
    <row r="160" spans="1:63" ht="13.5" thickBot="1">
      <c r="A160" s="45" t="s">
        <v>164</v>
      </c>
      <c r="B160" s="46" t="s">
        <v>165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8"/>
    </row>
    <row r="161" spans="1:63" ht="13.5" thickBot="1">
      <c r="A161" s="49"/>
      <c r="B161" s="38" t="s">
        <v>166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</v>
      </c>
      <c r="AN161" s="39">
        <v>0</v>
      </c>
      <c r="AO161" s="39">
        <v>0</v>
      </c>
      <c r="AP161" s="39">
        <v>0</v>
      </c>
      <c r="AQ161" s="39">
        <v>0</v>
      </c>
      <c r="AR161" s="39">
        <v>0</v>
      </c>
      <c r="AS161" s="39">
        <v>0</v>
      </c>
      <c r="AT161" s="39"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39">
        <v>0</v>
      </c>
      <c r="BC161" s="39">
        <v>0</v>
      </c>
      <c r="BD161" s="39">
        <v>0</v>
      </c>
      <c r="BE161" s="39">
        <v>0</v>
      </c>
      <c r="BF161" s="39">
        <v>0</v>
      </c>
      <c r="BG161" s="39">
        <v>0</v>
      </c>
      <c r="BH161" s="39">
        <v>0</v>
      </c>
      <c r="BI161" s="39">
        <v>0</v>
      </c>
      <c r="BJ161" s="39">
        <v>0</v>
      </c>
      <c r="BK161" s="39">
        <v>0</v>
      </c>
    </row>
    <row r="162" spans="1:63" ht="13.5" thickBot="1">
      <c r="A162" s="45" t="s">
        <v>167</v>
      </c>
      <c r="B162" s="46" t="s">
        <v>168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8"/>
    </row>
    <row r="163" spans="1:63" ht="13.5" thickBot="1">
      <c r="A163" s="49"/>
      <c r="B163" s="38" t="s">
        <v>169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ht="15">
      <c r="A164" s="40" t="s">
        <v>170</v>
      </c>
      <c r="B164" s="41" t="s">
        <v>171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33"/>
    </row>
    <row r="165" spans="1:63" ht="15">
      <c r="A165" s="50"/>
      <c r="B165" s="51" t="s">
        <v>172</v>
      </c>
      <c r="C165" s="52">
        <v>0</v>
      </c>
      <c r="D165" s="52">
        <v>80.27859523274196</v>
      </c>
      <c r="E165" s="52">
        <v>0</v>
      </c>
      <c r="F165" s="52">
        <v>0</v>
      </c>
      <c r="G165" s="52">
        <v>0</v>
      </c>
      <c r="H165" s="52">
        <v>130.32911131858066</v>
      </c>
      <c r="I165" s="52">
        <v>4898.939343013517</v>
      </c>
      <c r="J165" s="52">
        <v>141.03773679816126</v>
      </c>
      <c r="K165" s="52">
        <v>0</v>
      </c>
      <c r="L165" s="52">
        <v>242.06592439435485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102.22248030070968</v>
      </c>
      <c r="S165" s="52">
        <v>519.2121937783871</v>
      </c>
      <c r="T165" s="52">
        <v>453.25758090061294</v>
      </c>
      <c r="U165" s="52">
        <v>0</v>
      </c>
      <c r="V165" s="52">
        <v>76.0386488186774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1.878843496677419</v>
      </c>
      <c r="AC165" s="52">
        <v>5.342321159612905</v>
      </c>
      <c r="AD165" s="52">
        <v>0</v>
      </c>
      <c r="AE165" s="52">
        <v>0</v>
      </c>
      <c r="AF165" s="52">
        <v>1.8183835219677413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0.06059652651612904</v>
      </c>
      <c r="AM165" s="52">
        <v>0</v>
      </c>
      <c r="AN165" s="52">
        <v>0.2953901288387096</v>
      </c>
      <c r="AO165" s="52">
        <v>0</v>
      </c>
      <c r="AP165" s="52">
        <v>0.13275759429032258</v>
      </c>
      <c r="AQ165" s="52">
        <v>0</v>
      </c>
      <c r="AR165" s="52">
        <v>6.483664554387098</v>
      </c>
      <c r="AS165" s="52">
        <v>0</v>
      </c>
      <c r="AT165" s="52">
        <v>0</v>
      </c>
      <c r="AU165" s="52">
        <v>0</v>
      </c>
      <c r="AV165" s="52">
        <v>239.82628455512906</v>
      </c>
      <c r="AW165" s="52">
        <v>1459.4809910537745</v>
      </c>
      <c r="AX165" s="52">
        <v>894.5656260857097</v>
      </c>
      <c r="AY165" s="52">
        <v>0</v>
      </c>
      <c r="AZ165" s="52">
        <v>891.9943681880152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2">
        <v>86.95594078577416</v>
      </c>
      <c r="BG165" s="52">
        <v>181.22076341645155</v>
      </c>
      <c r="BH165" s="52">
        <v>30.851437301838715</v>
      </c>
      <c r="BI165" s="52">
        <v>0</v>
      </c>
      <c r="BJ165" s="52">
        <v>106.61282830325804</v>
      </c>
      <c r="BK165" s="33">
        <f aca="true" t="shared" si="5" ref="BK165:BK215">SUM(C165:BJ165)</f>
        <v>10550.901811227985</v>
      </c>
    </row>
    <row r="166" spans="1:63" ht="15">
      <c r="A166" s="53"/>
      <c r="B166" s="54" t="s">
        <v>173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28.70599224535484</v>
      </c>
      <c r="I166" s="55">
        <v>642.8911514153873</v>
      </c>
      <c r="J166" s="55">
        <v>0</v>
      </c>
      <c r="K166" s="55">
        <v>0</v>
      </c>
      <c r="L166" s="55">
        <v>14.084157107483872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7.361123872096775</v>
      </c>
      <c r="S166" s="55">
        <v>3.942985375451613</v>
      </c>
      <c r="T166" s="55">
        <v>0</v>
      </c>
      <c r="U166" s="55">
        <v>0</v>
      </c>
      <c r="V166" s="55">
        <v>9.047229256838712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0.3224790139032258</v>
      </c>
      <c r="AC166" s="55">
        <v>0</v>
      </c>
      <c r="AD166" s="55">
        <v>0</v>
      </c>
      <c r="AE166" s="55">
        <v>0</v>
      </c>
      <c r="AF166" s="55">
        <v>1.3263260690967744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0.14943658699999998</v>
      </c>
      <c r="AM166" s="55">
        <v>0</v>
      </c>
      <c r="AN166" s="55">
        <v>0</v>
      </c>
      <c r="AO166" s="55">
        <v>0</v>
      </c>
      <c r="AP166" s="55">
        <v>0.03079826425806451</v>
      </c>
      <c r="AQ166" s="55">
        <v>0</v>
      </c>
      <c r="AR166" s="55">
        <v>3.363104394258064</v>
      </c>
      <c r="AS166" s="55">
        <v>0</v>
      </c>
      <c r="AT166" s="55">
        <v>0</v>
      </c>
      <c r="AU166" s="55">
        <v>0</v>
      </c>
      <c r="AV166" s="55">
        <v>157.4692405652581</v>
      </c>
      <c r="AW166" s="55">
        <v>274.7029090976774</v>
      </c>
      <c r="AX166" s="55">
        <v>32.91315040751613</v>
      </c>
      <c r="AY166" s="55">
        <v>0</v>
      </c>
      <c r="AZ166" s="55">
        <v>252.02832419099613</v>
      </c>
      <c r="BA166" s="55">
        <v>0</v>
      </c>
      <c r="BB166" s="55">
        <v>0</v>
      </c>
      <c r="BC166" s="55">
        <v>1.2715820544516132</v>
      </c>
      <c r="BD166" s="55">
        <v>0</v>
      </c>
      <c r="BE166" s="55">
        <v>0</v>
      </c>
      <c r="BF166" s="55">
        <v>140.50878396254836</v>
      </c>
      <c r="BG166" s="55">
        <v>31.213424817967752</v>
      </c>
      <c r="BH166" s="55">
        <v>1.6185048115161291</v>
      </c>
      <c r="BI166" s="55">
        <v>0</v>
      </c>
      <c r="BJ166" s="55">
        <v>42.57646481393547</v>
      </c>
      <c r="BK166" s="33">
        <f t="shared" si="5"/>
        <v>1645.527168322996</v>
      </c>
    </row>
    <row r="167" spans="1:63" ht="15">
      <c r="A167" s="53"/>
      <c r="B167" s="54" t="s">
        <v>174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76.46001406951612</v>
      </c>
      <c r="I167" s="55">
        <v>911.401373525742</v>
      </c>
      <c r="J167" s="55">
        <v>13.025318837870968</v>
      </c>
      <c r="K167" s="55">
        <v>0</v>
      </c>
      <c r="L167" s="55">
        <v>8.864790683580647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13.419023525612904</v>
      </c>
      <c r="S167" s="55">
        <v>12.330627828064515</v>
      </c>
      <c r="T167" s="55">
        <v>5.301842819741937</v>
      </c>
      <c r="U167" s="55">
        <v>0</v>
      </c>
      <c r="V167" s="55">
        <v>2.9286362837419357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3.542599676580645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5">
        <v>0</v>
      </c>
      <c r="AL167" s="55">
        <v>0.7908872606451609</v>
      </c>
      <c r="AM167" s="55">
        <v>0</v>
      </c>
      <c r="AN167" s="55">
        <v>12.285372563645168</v>
      </c>
      <c r="AO167" s="55">
        <v>0</v>
      </c>
      <c r="AP167" s="55">
        <v>0.3104937222258065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49.11862767229032</v>
      </c>
      <c r="AW167" s="55">
        <v>47.944325689419344</v>
      </c>
      <c r="AX167" s="55">
        <v>0</v>
      </c>
      <c r="AY167" s="55">
        <v>0</v>
      </c>
      <c r="AZ167" s="55">
        <v>24.683101645982408</v>
      </c>
      <c r="BA167" s="55">
        <v>0</v>
      </c>
      <c r="BB167" s="55">
        <v>0</v>
      </c>
      <c r="BC167" s="55">
        <v>0</v>
      </c>
      <c r="BD167" s="55">
        <v>0</v>
      </c>
      <c r="BE167" s="55">
        <v>0</v>
      </c>
      <c r="BF167" s="55">
        <v>20.38985187512904</v>
      </c>
      <c r="BG167" s="55">
        <v>7.6587790665161295</v>
      </c>
      <c r="BH167" s="55">
        <v>1.3735554510000003</v>
      </c>
      <c r="BI167" s="55">
        <v>0</v>
      </c>
      <c r="BJ167" s="55">
        <v>6.611769857290323</v>
      </c>
      <c r="BK167" s="33">
        <f t="shared" si="5"/>
        <v>1218.4409920545954</v>
      </c>
    </row>
    <row r="168" spans="1:63" ht="15">
      <c r="A168" s="53"/>
      <c r="B168" s="54" t="s">
        <v>175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0.3201903015161291</v>
      </c>
      <c r="I168" s="55">
        <v>0</v>
      </c>
      <c r="J168" s="55">
        <v>0</v>
      </c>
      <c r="K168" s="55">
        <v>0</v>
      </c>
      <c r="L168" s="55">
        <v>0.7026319193548387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0.3748221618064516</v>
      </c>
      <c r="S168" s="55">
        <v>0</v>
      </c>
      <c r="T168" s="55">
        <v>0</v>
      </c>
      <c r="U168" s="55">
        <v>0</v>
      </c>
      <c r="V168" s="55">
        <v>0.057488066129032254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0.0012223745161290328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55">
        <v>0</v>
      </c>
      <c r="AP168" s="55">
        <v>0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16.658887185129032</v>
      </c>
      <c r="AW168" s="55">
        <v>6.179173580419355</v>
      </c>
      <c r="AX168" s="55">
        <v>0</v>
      </c>
      <c r="AY168" s="55">
        <v>0</v>
      </c>
      <c r="AZ168" s="55">
        <v>48.7930438719506</v>
      </c>
      <c r="BA168" s="55">
        <v>0</v>
      </c>
      <c r="BB168" s="55">
        <v>0</v>
      </c>
      <c r="BC168" s="55">
        <v>0</v>
      </c>
      <c r="BD168" s="55">
        <v>0</v>
      </c>
      <c r="BE168" s="55">
        <v>0</v>
      </c>
      <c r="BF168" s="55">
        <v>9.97269031996774</v>
      </c>
      <c r="BG168" s="55">
        <v>3.8329226300000006</v>
      </c>
      <c r="BH168" s="55">
        <v>0</v>
      </c>
      <c r="BI168" s="55">
        <v>0</v>
      </c>
      <c r="BJ168" s="55">
        <v>7.998318012354839</v>
      </c>
      <c r="BK168" s="33">
        <f t="shared" si="5"/>
        <v>94.89139042314416</v>
      </c>
    </row>
    <row r="169" spans="1:63" ht="15">
      <c r="A169" s="53"/>
      <c r="B169" s="54" t="s">
        <v>176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0.15287738832258066</v>
      </c>
      <c r="I169" s="55">
        <v>0</v>
      </c>
      <c r="J169" s="55">
        <v>0</v>
      </c>
      <c r="K169" s="55">
        <v>0</v>
      </c>
      <c r="L169" s="55">
        <v>0.7916884671612904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0.16424490448387097</v>
      </c>
      <c r="S169" s="55">
        <v>0</v>
      </c>
      <c r="T169" s="55">
        <v>0</v>
      </c>
      <c r="U169" s="55">
        <v>0</v>
      </c>
      <c r="V169" s="55">
        <v>0.02558677419354839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0.08582788064516128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  <c r="AV169" s="55">
        <v>14.484347113064517</v>
      </c>
      <c r="AW169" s="55">
        <v>0.8797173043225807</v>
      </c>
      <c r="AX169" s="55">
        <v>0</v>
      </c>
      <c r="AY169" s="55">
        <v>0</v>
      </c>
      <c r="AZ169" s="55">
        <v>31.353384655620232</v>
      </c>
      <c r="BA169" s="55">
        <v>0</v>
      </c>
      <c r="BB169" s="55">
        <v>0</v>
      </c>
      <c r="BC169" s="55">
        <v>0</v>
      </c>
      <c r="BD169" s="55">
        <v>0</v>
      </c>
      <c r="BE169" s="55">
        <v>0</v>
      </c>
      <c r="BF169" s="55">
        <v>7.9833770611290324</v>
      </c>
      <c r="BG169" s="55">
        <v>0.7012044664838709</v>
      </c>
      <c r="BH169" s="55">
        <v>0.06130562903225806</v>
      </c>
      <c r="BI169" s="55">
        <v>0</v>
      </c>
      <c r="BJ169" s="55">
        <v>6.611879063548386</v>
      </c>
      <c r="BK169" s="33">
        <f t="shared" si="5"/>
        <v>63.29544070800733</v>
      </c>
    </row>
    <row r="170" spans="1:63" ht="15">
      <c r="A170" s="53"/>
      <c r="B170" s="54" t="s">
        <v>177</v>
      </c>
      <c r="C170" s="55">
        <v>0</v>
      </c>
      <c r="D170" s="55">
        <v>0</v>
      </c>
      <c r="E170" s="55">
        <v>0</v>
      </c>
      <c r="F170" s="55">
        <v>0</v>
      </c>
      <c r="G170" s="55">
        <v>0</v>
      </c>
      <c r="H170" s="55">
        <v>12.859786435354835</v>
      </c>
      <c r="I170" s="55">
        <v>0</v>
      </c>
      <c r="J170" s="55">
        <v>0</v>
      </c>
      <c r="K170" s="55">
        <v>0</v>
      </c>
      <c r="L170" s="55">
        <v>0.32530292574193553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16.246887566709677</v>
      </c>
      <c r="S170" s="55">
        <v>0</v>
      </c>
      <c r="T170" s="55">
        <v>0</v>
      </c>
      <c r="U170" s="55">
        <v>0</v>
      </c>
      <c r="V170" s="55">
        <v>15.056644239967738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2.3597881438709685</v>
      </c>
      <c r="AC170" s="55">
        <v>0</v>
      </c>
      <c r="AD170" s="55">
        <v>0</v>
      </c>
      <c r="AE170" s="55">
        <v>0</v>
      </c>
      <c r="AF170" s="55">
        <v>1.2057773218387096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0.8111666785806451</v>
      </c>
      <c r="AM170" s="55">
        <v>0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847.0650734860003</v>
      </c>
      <c r="AW170" s="55">
        <v>0.00669874687096774</v>
      </c>
      <c r="AX170" s="55">
        <v>0</v>
      </c>
      <c r="AY170" s="55">
        <v>0</v>
      </c>
      <c r="AZ170" s="55">
        <v>30.217915460672202</v>
      </c>
      <c r="BA170" s="55">
        <v>0</v>
      </c>
      <c r="BB170" s="55">
        <v>0</v>
      </c>
      <c r="BC170" s="55">
        <v>0</v>
      </c>
      <c r="BD170" s="55">
        <v>0</v>
      </c>
      <c r="BE170" s="55">
        <v>0</v>
      </c>
      <c r="BF170" s="55">
        <v>2900.523634199838</v>
      </c>
      <c r="BG170" s="55">
        <v>0</v>
      </c>
      <c r="BH170" s="55">
        <v>0</v>
      </c>
      <c r="BI170" s="55">
        <v>0</v>
      </c>
      <c r="BJ170" s="55">
        <v>24.345999740129024</v>
      </c>
      <c r="BK170" s="33">
        <f t="shared" si="5"/>
        <v>3851.024674945575</v>
      </c>
    </row>
    <row r="171" spans="1:63" ht="15">
      <c r="A171" s="53"/>
      <c r="B171" s="54" t="s">
        <v>178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2.867650937225807</v>
      </c>
      <c r="I171" s="55">
        <v>0</v>
      </c>
      <c r="J171" s="55">
        <v>0</v>
      </c>
      <c r="K171" s="55">
        <v>0</v>
      </c>
      <c r="L171" s="55">
        <v>0.5622912582903226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3.7868615549354843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0.7590192465806451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0.129013894</v>
      </c>
      <c r="AM171" s="55">
        <v>0</v>
      </c>
      <c r="AN171" s="55">
        <v>0</v>
      </c>
      <c r="AO171" s="55">
        <v>0</v>
      </c>
      <c r="AP171" s="55">
        <v>0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62.572788419645136</v>
      </c>
      <c r="AW171" s="55">
        <v>0</v>
      </c>
      <c r="AX171" s="55">
        <v>0</v>
      </c>
      <c r="AY171" s="55">
        <v>0</v>
      </c>
      <c r="AZ171" s="55">
        <v>4.181470628123023</v>
      </c>
      <c r="BA171" s="55">
        <v>0</v>
      </c>
      <c r="BB171" s="55">
        <v>0</v>
      </c>
      <c r="BC171" s="55">
        <v>0</v>
      </c>
      <c r="BD171" s="55">
        <v>0</v>
      </c>
      <c r="BE171" s="55">
        <v>0</v>
      </c>
      <c r="BF171" s="55">
        <v>158.33822068761287</v>
      </c>
      <c r="BG171" s="55">
        <v>0</v>
      </c>
      <c r="BH171" s="55">
        <v>0</v>
      </c>
      <c r="BI171" s="55">
        <v>0</v>
      </c>
      <c r="BJ171" s="55">
        <v>4.360364191741936</v>
      </c>
      <c r="BK171" s="33">
        <f t="shared" si="5"/>
        <v>237.5576808181552</v>
      </c>
    </row>
    <row r="172" spans="1:63" ht="15">
      <c r="A172" s="53"/>
      <c r="B172" s="54" t="s">
        <v>179</v>
      </c>
      <c r="C172" s="55">
        <v>0</v>
      </c>
      <c r="D172" s="55">
        <v>3.425293560580645</v>
      </c>
      <c r="E172" s="55">
        <v>0</v>
      </c>
      <c r="F172" s="55">
        <v>0</v>
      </c>
      <c r="G172" s="55">
        <v>0</v>
      </c>
      <c r="H172" s="55">
        <v>115.8333599043871</v>
      </c>
      <c r="I172" s="55">
        <v>536.2754235205805</v>
      </c>
      <c r="J172" s="55">
        <v>15.392149915483872</v>
      </c>
      <c r="K172" s="55">
        <v>0</v>
      </c>
      <c r="L172" s="55">
        <v>125.38843861770965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47.231639182677405</v>
      </c>
      <c r="S172" s="55">
        <v>70.70069531519356</v>
      </c>
      <c r="T172" s="55">
        <v>14.01331691864516</v>
      </c>
      <c r="U172" s="55">
        <v>0</v>
      </c>
      <c r="V172" s="55">
        <v>42.11953616480645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5.539399563193549</v>
      </c>
      <c r="AC172" s="55">
        <v>0.4779369094193549</v>
      </c>
      <c r="AD172" s="55">
        <v>0</v>
      </c>
      <c r="AE172" s="55">
        <v>0</v>
      </c>
      <c r="AF172" s="55">
        <v>0.9006140322258063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0.6307560777741937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821.0529003107097</v>
      </c>
      <c r="AW172" s="55">
        <v>732.5422298069675</v>
      </c>
      <c r="AX172" s="55">
        <v>20.712031911935494</v>
      </c>
      <c r="AY172" s="55">
        <v>0</v>
      </c>
      <c r="AZ172" s="55">
        <v>655.0204892748338</v>
      </c>
      <c r="BA172" s="55">
        <v>0</v>
      </c>
      <c r="BB172" s="55">
        <v>0</v>
      </c>
      <c r="BC172" s="55">
        <v>0</v>
      </c>
      <c r="BD172" s="55">
        <v>0</v>
      </c>
      <c r="BE172" s="55">
        <v>0</v>
      </c>
      <c r="BF172" s="55">
        <v>542.2204453867099</v>
      </c>
      <c r="BG172" s="55">
        <v>121.72235481464519</v>
      </c>
      <c r="BH172" s="55">
        <v>44.25776852387096</v>
      </c>
      <c r="BI172" s="55">
        <v>0</v>
      </c>
      <c r="BJ172" s="55">
        <v>194.52937550464512</v>
      </c>
      <c r="BK172" s="33">
        <f t="shared" si="5"/>
        <v>4109.986155216995</v>
      </c>
    </row>
    <row r="173" spans="1:63" ht="15">
      <c r="A173" s="53"/>
      <c r="B173" s="54" t="s">
        <v>180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0.3603744255806452</v>
      </c>
      <c r="I173" s="55">
        <v>0</v>
      </c>
      <c r="J173" s="55">
        <v>0</v>
      </c>
      <c r="K173" s="55">
        <v>0</v>
      </c>
      <c r="L173" s="55">
        <v>1.101286581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0.3206023400967742</v>
      </c>
      <c r="S173" s="55">
        <v>0</v>
      </c>
      <c r="T173" s="55">
        <v>0</v>
      </c>
      <c r="U173" s="55">
        <v>0</v>
      </c>
      <c r="V173" s="55">
        <v>0.21171766303225809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0.02945087603225807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0.012025674193548387</v>
      </c>
      <c r="AM173" s="55">
        <v>0</v>
      </c>
      <c r="AN173" s="55">
        <v>0</v>
      </c>
      <c r="AO173" s="55">
        <v>0</v>
      </c>
      <c r="AP173" s="55">
        <v>0</v>
      </c>
      <c r="AQ173" s="55">
        <v>0</v>
      </c>
      <c r="AR173" s="55">
        <v>0</v>
      </c>
      <c r="AS173" s="55">
        <v>0</v>
      </c>
      <c r="AT173" s="55">
        <v>0</v>
      </c>
      <c r="AU173" s="55">
        <v>0</v>
      </c>
      <c r="AV173" s="55">
        <v>9.661232467129032</v>
      </c>
      <c r="AW173" s="55">
        <v>2.182974971322581</v>
      </c>
      <c r="AX173" s="55">
        <v>0</v>
      </c>
      <c r="AY173" s="55">
        <v>0</v>
      </c>
      <c r="AZ173" s="55">
        <v>15.174871348613813</v>
      </c>
      <c r="BA173" s="55">
        <v>0</v>
      </c>
      <c r="BB173" s="55">
        <v>0</v>
      </c>
      <c r="BC173" s="55">
        <v>0</v>
      </c>
      <c r="BD173" s="55">
        <v>0</v>
      </c>
      <c r="BE173" s="55">
        <v>0</v>
      </c>
      <c r="BF173" s="55">
        <v>14.391324029838705</v>
      </c>
      <c r="BG173" s="55">
        <v>1.924107870967742</v>
      </c>
      <c r="BH173" s="55">
        <v>1.2626957903225806</v>
      </c>
      <c r="BI173" s="55">
        <v>0</v>
      </c>
      <c r="BJ173" s="55">
        <v>5.122308087967742</v>
      </c>
      <c r="BK173" s="33">
        <f t="shared" si="5"/>
        <v>51.754972126097684</v>
      </c>
    </row>
    <row r="174" spans="1:63" ht="15">
      <c r="A174" s="53"/>
      <c r="B174" s="54" t="s">
        <v>181</v>
      </c>
      <c r="C174" s="55">
        <v>0</v>
      </c>
      <c r="D174" s="55">
        <v>0</v>
      </c>
      <c r="E174" s="55">
        <v>0</v>
      </c>
      <c r="F174" s="55">
        <v>0</v>
      </c>
      <c r="G174" s="55">
        <v>0</v>
      </c>
      <c r="H174" s="55">
        <v>3.6971311473870965</v>
      </c>
      <c r="I174" s="55">
        <v>54.3803374356129</v>
      </c>
      <c r="J174" s="55">
        <v>0</v>
      </c>
      <c r="K174" s="55">
        <v>0</v>
      </c>
      <c r="L174" s="55">
        <v>19.929584324903225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8.294283796000002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2.437625970806452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0</v>
      </c>
      <c r="AO174" s="55">
        <v>0</v>
      </c>
      <c r="AP174" s="55">
        <v>0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0.25822537648387095</v>
      </c>
      <c r="AW174" s="55">
        <v>414.277774451484</v>
      </c>
      <c r="AX174" s="55">
        <v>0</v>
      </c>
      <c r="AY174" s="55">
        <v>0</v>
      </c>
      <c r="AZ174" s="55">
        <v>0.09239693888405838</v>
      </c>
      <c r="BA174" s="55">
        <v>0</v>
      </c>
      <c r="BB174" s="55">
        <v>0</v>
      </c>
      <c r="BC174" s="55">
        <v>0</v>
      </c>
      <c r="BD174" s="55">
        <v>0</v>
      </c>
      <c r="BE174" s="55">
        <v>0</v>
      </c>
      <c r="BF174" s="55">
        <v>0.017524609451612903</v>
      </c>
      <c r="BG174" s="55">
        <v>233.379801021871</v>
      </c>
      <c r="BH174" s="55">
        <v>0</v>
      </c>
      <c r="BI174" s="55">
        <v>0</v>
      </c>
      <c r="BJ174" s="55">
        <v>0.4364666122580644</v>
      </c>
      <c r="BK174" s="33">
        <f t="shared" si="5"/>
        <v>737.2011516851423</v>
      </c>
    </row>
    <row r="175" spans="1:63" ht="15">
      <c r="A175" s="53"/>
      <c r="B175" s="54" t="s">
        <v>182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0.3827426043225807</v>
      </c>
      <c r="I175" s="55">
        <v>0</v>
      </c>
      <c r="J175" s="55">
        <v>0</v>
      </c>
      <c r="K175" s="55">
        <v>0</v>
      </c>
      <c r="L175" s="55">
        <v>0.3367084919354839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0.23447400832258067</v>
      </c>
      <c r="S175" s="55">
        <v>0.0795856435483871</v>
      </c>
      <c r="T175" s="55">
        <v>0</v>
      </c>
      <c r="U175" s="55">
        <v>0</v>
      </c>
      <c r="V175" s="55">
        <v>0.21924057548387094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0.011788029032258064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12.12094740483871</v>
      </c>
      <c r="AW175" s="55">
        <v>2.2578287016451615</v>
      </c>
      <c r="AX175" s="55">
        <v>0</v>
      </c>
      <c r="AY175" s="55">
        <v>0</v>
      </c>
      <c r="AZ175" s="55">
        <v>35.48668946263442</v>
      </c>
      <c r="BA175" s="55">
        <v>0</v>
      </c>
      <c r="BB175" s="55">
        <v>0</v>
      </c>
      <c r="BC175" s="55">
        <v>0</v>
      </c>
      <c r="BD175" s="55">
        <v>0</v>
      </c>
      <c r="BE175" s="55">
        <v>0</v>
      </c>
      <c r="BF175" s="55">
        <v>11.897049917129028</v>
      </c>
      <c r="BG175" s="55">
        <v>0.6954942838709678</v>
      </c>
      <c r="BH175" s="55">
        <v>0</v>
      </c>
      <c r="BI175" s="55">
        <v>0</v>
      </c>
      <c r="BJ175" s="55">
        <v>11.383830237677419</v>
      </c>
      <c r="BK175" s="33">
        <f t="shared" si="5"/>
        <v>75.10637936044087</v>
      </c>
    </row>
    <row r="176" spans="1:63" ht="15">
      <c r="A176" s="53"/>
      <c r="B176" s="54" t="s">
        <v>183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0.2891816802580645</v>
      </c>
      <c r="I176" s="55">
        <v>0</v>
      </c>
      <c r="J176" s="55">
        <v>0</v>
      </c>
      <c r="K176" s="55">
        <v>0</v>
      </c>
      <c r="L176" s="55">
        <v>0.537545105451613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0.21641603664516126</v>
      </c>
      <c r="S176" s="55">
        <v>0.5041008193548386</v>
      </c>
      <c r="T176" s="55">
        <v>0</v>
      </c>
      <c r="U176" s="55">
        <v>0</v>
      </c>
      <c r="V176" s="55">
        <v>0.4743259876129032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0.008540082258064517</v>
      </c>
      <c r="AC176" s="55">
        <v>0</v>
      </c>
      <c r="AD176" s="55">
        <v>0</v>
      </c>
      <c r="AE176" s="55">
        <v>0</v>
      </c>
      <c r="AF176" s="55">
        <v>0.08895919354838709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0.007116734838709678</v>
      </c>
      <c r="AM176" s="55">
        <v>0</v>
      </c>
      <c r="AN176" s="55">
        <v>0</v>
      </c>
      <c r="AO176" s="55">
        <v>0</v>
      </c>
      <c r="AP176" s="55">
        <v>0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4.327538453967743</v>
      </c>
      <c r="AW176" s="55">
        <v>0.4744490322580645</v>
      </c>
      <c r="AX176" s="55">
        <v>0</v>
      </c>
      <c r="AY176" s="55">
        <v>0</v>
      </c>
      <c r="AZ176" s="55">
        <v>24.960775404200557</v>
      </c>
      <c r="BA176" s="55">
        <v>0</v>
      </c>
      <c r="BB176" s="55">
        <v>0</v>
      </c>
      <c r="BC176" s="55">
        <v>0</v>
      </c>
      <c r="BD176" s="55">
        <v>0</v>
      </c>
      <c r="BE176" s="55">
        <v>0</v>
      </c>
      <c r="BF176" s="55">
        <v>6.23540061864516</v>
      </c>
      <c r="BG176" s="55">
        <v>0.011861225806451613</v>
      </c>
      <c r="BH176" s="55">
        <v>0</v>
      </c>
      <c r="BI176" s="55">
        <v>0</v>
      </c>
      <c r="BJ176" s="55">
        <v>5.229523555193549</v>
      </c>
      <c r="BK176" s="33">
        <f t="shared" si="5"/>
        <v>43.36573393003927</v>
      </c>
    </row>
    <row r="177" spans="1:63" ht="15">
      <c r="A177" s="53"/>
      <c r="B177" s="54" t="s">
        <v>184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0.10458158287096773</v>
      </c>
      <c r="I177" s="55">
        <v>0</v>
      </c>
      <c r="J177" s="55">
        <v>0</v>
      </c>
      <c r="K177" s="55">
        <v>0</v>
      </c>
      <c r="L177" s="55">
        <v>0.3308269403225807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0.17672374793548384</v>
      </c>
      <c r="S177" s="55">
        <v>0</v>
      </c>
      <c r="T177" s="55">
        <v>0</v>
      </c>
      <c r="U177" s="55">
        <v>0</v>
      </c>
      <c r="V177" s="55">
        <v>0.10621766561290324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0.006656943870967742</v>
      </c>
      <c r="AC177" s="55">
        <v>0</v>
      </c>
      <c r="AD177" s="55">
        <v>0</v>
      </c>
      <c r="AE177" s="55">
        <v>0</v>
      </c>
      <c r="AF177" s="55">
        <v>0.12081567741935484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0.0025371292258064516</v>
      </c>
      <c r="AM177" s="55">
        <v>0</v>
      </c>
      <c r="AN177" s="55">
        <v>0</v>
      </c>
      <c r="AO177" s="55">
        <v>0</v>
      </c>
      <c r="AP177" s="55">
        <v>0</v>
      </c>
      <c r="AQ177" s="55">
        <v>0</v>
      </c>
      <c r="AR177" s="55">
        <v>0</v>
      </c>
      <c r="AS177" s="55">
        <v>0</v>
      </c>
      <c r="AT177" s="55">
        <v>0</v>
      </c>
      <c r="AU177" s="55">
        <v>0</v>
      </c>
      <c r="AV177" s="55">
        <v>7.7314558761935475</v>
      </c>
      <c r="AW177" s="55">
        <v>0.32620232903225804</v>
      </c>
      <c r="AX177" s="55">
        <v>0</v>
      </c>
      <c r="AY177" s="55">
        <v>0</v>
      </c>
      <c r="AZ177" s="55">
        <v>20.480553079003172</v>
      </c>
      <c r="BA177" s="55">
        <v>0</v>
      </c>
      <c r="BB177" s="55">
        <v>0</v>
      </c>
      <c r="BC177" s="55">
        <v>0</v>
      </c>
      <c r="BD177" s="55">
        <v>0</v>
      </c>
      <c r="BE177" s="55">
        <v>0</v>
      </c>
      <c r="BF177" s="55">
        <v>7.841986809774195</v>
      </c>
      <c r="BG177" s="55">
        <v>1.8742461188709676</v>
      </c>
      <c r="BH177" s="55">
        <v>0</v>
      </c>
      <c r="BI177" s="55">
        <v>0</v>
      </c>
      <c r="BJ177" s="55">
        <v>6.325777453451613</v>
      </c>
      <c r="BK177" s="33">
        <f t="shared" si="5"/>
        <v>45.428581353583816</v>
      </c>
    </row>
    <row r="178" spans="1:63" ht="15">
      <c r="A178" s="53"/>
      <c r="B178" s="54" t="s">
        <v>185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0.10423636451612905</v>
      </c>
      <c r="I178" s="55">
        <v>0</v>
      </c>
      <c r="J178" s="55">
        <v>0</v>
      </c>
      <c r="K178" s="55">
        <v>0</v>
      </c>
      <c r="L178" s="55">
        <v>0.1094706870967742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0.06324971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7.786461001193548</v>
      </c>
      <c r="AW178" s="55">
        <v>0.529673806451613</v>
      </c>
      <c r="AX178" s="55">
        <v>0</v>
      </c>
      <c r="AY178" s="55">
        <v>0</v>
      </c>
      <c r="AZ178" s="55">
        <v>15.451764113170894</v>
      </c>
      <c r="BA178" s="55">
        <v>0</v>
      </c>
      <c r="BB178" s="55">
        <v>0</v>
      </c>
      <c r="BC178" s="55">
        <v>0</v>
      </c>
      <c r="BD178" s="55">
        <v>0</v>
      </c>
      <c r="BE178" s="55">
        <v>0</v>
      </c>
      <c r="BF178" s="55">
        <v>3.956498040967742</v>
      </c>
      <c r="BG178" s="55">
        <v>1.5419378516129032</v>
      </c>
      <c r="BH178" s="55">
        <v>0</v>
      </c>
      <c r="BI178" s="55">
        <v>0</v>
      </c>
      <c r="BJ178" s="55">
        <v>5.214134029096776</v>
      </c>
      <c r="BK178" s="33">
        <f t="shared" si="5"/>
        <v>34.75742560410638</v>
      </c>
    </row>
    <row r="179" spans="1:63" ht="15">
      <c r="A179" s="53"/>
      <c r="B179" s="54" t="s">
        <v>186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0.16405446590322578</v>
      </c>
      <c r="I179" s="55">
        <v>0</v>
      </c>
      <c r="J179" s="55">
        <v>0</v>
      </c>
      <c r="K179" s="55">
        <v>0</v>
      </c>
      <c r="L179" s="55">
        <v>0.011906298870967738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0.02465447709677419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5.143986608483872</v>
      </c>
      <c r="AW179" s="55">
        <v>3.2634288032258065</v>
      </c>
      <c r="AX179" s="55">
        <v>0</v>
      </c>
      <c r="AY179" s="55">
        <v>0</v>
      </c>
      <c r="AZ179" s="55">
        <v>14.117500266950795</v>
      </c>
      <c r="BA179" s="55">
        <v>0</v>
      </c>
      <c r="BB179" s="55">
        <v>0</v>
      </c>
      <c r="BC179" s="55">
        <v>0</v>
      </c>
      <c r="BD179" s="55">
        <v>0</v>
      </c>
      <c r="BE179" s="55">
        <v>0</v>
      </c>
      <c r="BF179" s="55">
        <v>2.408826441903226</v>
      </c>
      <c r="BG179" s="55">
        <v>0.6410306774193548</v>
      </c>
      <c r="BH179" s="55">
        <v>0</v>
      </c>
      <c r="BI179" s="55">
        <v>0</v>
      </c>
      <c r="BJ179" s="55">
        <v>2.364237689354839</v>
      </c>
      <c r="BK179" s="33">
        <f t="shared" si="5"/>
        <v>28.13962572920886</v>
      </c>
    </row>
    <row r="180" spans="1:63" ht="15">
      <c r="A180" s="53"/>
      <c r="B180" s="54" t="s">
        <v>187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0.33585823045161284</v>
      </c>
      <c r="I180" s="55">
        <v>0.0444242064516129</v>
      </c>
      <c r="J180" s="55">
        <v>0</v>
      </c>
      <c r="K180" s="55">
        <v>0</v>
      </c>
      <c r="L180" s="55">
        <v>1.1018372258064515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0.32187795080645154</v>
      </c>
      <c r="S180" s="55">
        <v>0</v>
      </c>
      <c r="T180" s="55">
        <v>0</v>
      </c>
      <c r="U180" s="55">
        <v>0</v>
      </c>
      <c r="V180" s="55">
        <v>0.2858228891612903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0.018747498193548387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0.0017023681612903226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5">
        <v>0</v>
      </c>
      <c r="AT180" s="55">
        <v>0</v>
      </c>
      <c r="AU180" s="55">
        <v>0</v>
      </c>
      <c r="AV180" s="55">
        <v>18.635628567387098</v>
      </c>
      <c r="AW180" s="55">
        <v>3.034301605</v>
      </c>
      <c r="AX180" s="55">
        <v>0</v>
      </c>
      <c r="AY180" s="55">
        <v>0</v>
      </c>
      <c r="AZ180" s="55">
        <v>86.89791213661302</v>
      </c>
      <c r="BA180" s="55">
        <v>0</v>
      </c>
      <c r="BB180" s="55">
        <v>0</v>
      </c>
      <c r="BC180" s="55">
        <v>0</v>
      </c>
      <c r="BD180" s="55">
        <v>0</v>
      </c>
      <c r="BE180" s="55">
        <v>0</v>
      </c>
      <c r="BF180" s="55">
        <v>8.210965032870968</v>
      </c>
      <c r="BG180" s="55">
        <v>2.542471965193548</v>
      </c>
      <c r="BH180" s="55">
        <v>0</v>
      </c>
      <c r="BI180" s="55">
        <v>0</v>
      </c>
      <c r="BJ180" s="55">
        <v>10.344077751419357</v>
      </c>
      <c r="BK180" s="33">
        <f t="shared" si="5"/>
        <v>131.77562742751624</v>
      </c>
    </row>
    <row r="181" spans="1:63" ht="15">
      <c r="A181" s="53"/>
      <c r="B181" s="54" t="s">
        <v>188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0.28923960012903227</v>
      </c>
      <c r="I181" s="55">
        <v>0.017247716129032257</v>
      </c>
      <c r="J181" s="55">
        <v>0</v>
      </c>
      <c r="K181" s="55">
        <v>0</v>
      </c>
      <c r="L181" s="55">
        <v>0.22996954838709677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0.16269358522580646</v>
      </c>
      <c r="S181" s="55">
        <v>0</v>
      </c>
      <c r="T181" s="55">
        <v>0</v>
      </c>
      <c r="U181" s="55">
        <v>0</v>
      </c>
      <c r="V181" s="55">
        <v>0.11498477419354838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0.0011188812903225808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0.0033566438709677427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19.866645054903223</v>
      </c>
      <c r="AW181" s="55">
        <v>0.15776226193548387</v>
      </c>
      <c r="AX181" s="55">
        <v>0</v>
      </c>
      <c r="AY181" s="55">
        <v>0</v>
      </c>
      <c r="AZ181" s="55">
        <v>40.076503485173035</v>
      </c>
      <c r="BA181" s="55">
        <v>0</v>
      </c>
      <c r="BB181" s="55">
        <v>0</v>
      </c>
      <c r="BC181" s="55">
        <v>0</v>
      </c>
      <c r="BD181" s="55">
        <v>0</v>
      </c>
      <c r="BE181" s="55">
        <v>0</v>
      </c>
      <c r="BF181" s="55">
        <v>17.643459691677414</v>
      </c>
      <c r="BG181" s="55">
        <v>1.3415387203225808</v>
      </c>
      <c r="BH181" s="55">
        <v>1.1188812903225807</v>
      </c>
      <c r="BI181" s="55">
        <v>0</v>
      </c>
      <c r="BJ181" s="55">
        <v>19.799891680161295</v>
      </c>
      <c r="BK181" s="33">
        <f t="shared" si="5"/>
        <v>100.8232929337214</v>
      </c>
    </row>
    <row r="182" spans="1:63" ht="15">
      <c r="A182" s="53"/>
      <c r="B182" s="54" t="s">
        <v>189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0.821277423451613</v>
      </c>
      <c r="I182" s="55">
        <v>0</v>
      </c>
      <c r="J182" s="55">
        <v>0</v>
      </c>
      <c r="K182" s="55">
        <v>0</v>
      </c>
      <c r="L182" s="55">
        <v>1.5660645741935486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0.15905693948387098</v>
      </c>
      <c r="S182" s="55">
        <v>0</v>
      </c>
      <c r="T182" s="55">
        <v>0</v>
      </c>
      <c r="U182" s="55">
        <v>0</v>
      </c>
      <c r="V182" s="55">
        <v>0.0450666064516129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0.08132654903225808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0.009891066774193548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55">
        <v>0</v>
      </c>
      <c r="AT182" s="55">
        <v>0</v>
      </c>
      <c r="AU182" s="55">
        <v>0</v>
      </c>
      <c r="AV182" s="55">
        <v>66.63400386645161</v>
      </c>
      <c r="AW182" s="55">
        <v>0.32970222580645164</v>
      </c>
      <c r="AX182" s="55">
        <v>0</v>
      </c>
      <c r="AY182" s="55">
        <v>0</v>
      </c>
      <c r="AZ182" s="55">
        <v>4.309526571649201</v>
      </c>
      <c r="BA182" s="55">
        <v>0</v>
      </c>
      <c r="BB182" s="55">
        <v>0</v>
      </c>
      <c r="BC182" s="55">
        <v>0</v>
      </c>
      <c r="BD182" s="55">
        <v>0</v>
      </c>
      <c r="BE182" s="55">
        <v>0</v>
      </c>
      <c r="BF182" s="55">
        <v>12.412737447258065</v>
      </c>
      <c r="BG182" s="55">
        <v>1.3188089032258064</v>
      </c>
      <c r="BH182" s="55">
        <v>0</v>
      </c>
      <c r="BI182" s="55">
        <v>0</v>
      </c>
      <c r="BJ182" s="55">
        <v>0.35391616180645163</v>
      </c>
      <c r="BK182" s="33">
        <f t="shared" si="5"/>
        <v>88.04137833558468</v>
      </c>
    </row>
    <row r="183" spans="1:63" ht="15">
      <c r="A183" s="53"/>
      <c r="B183" s="54" t="s">
        <v>190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5">
        <v>0.6903151163548387</v>
      </c>
      <c r="I183" s="55">
        <v>0</v>
      </c>
      <c r="J183" s="55">
        <v>0</v>
      </c>
      <c r="K183" s="55">
        <v>0</v>
      </c>
      <c r="L183" s="55">
        <v>1.3794512352903225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0.5112420712258064</v>
      </c>
      <c r="S183" s="55">
        <v>0.014137148161290324</v>
      </c>
      <c r="T183" s="55">
        <v>0</v>
      </c>
      <c r="U183" s="55">
        <v>0</v>
      </c>
      <c r="V183" s="55">
        <v>0.23908020387096776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0.06275595461290323</v>
      </c>
      <c r="AC183" s="55">
        <v>0</v>
      </c>
      <c r="AD183" s="55">
        <v>0</v>
      </c>
      <c r="AE183" s="55">
        <v>0</v>
      </c>
      <c r="AF183" s="55">
        <v>0.2467635258064516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0.006018622580645162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7.380767351645161</v>
      </c>
      <c r="AW183" s="55">
        <v>2.1041657562580642</v>
      </c>
      <c r="AX183" s="55">
        <v>0</v>
      </c>
      <c r="AY183" s="55">
        <v>0</v>
      </c>
      <c r="AZ183" s="55">
        <v>22.453664975770046</v>
      </c>
      <c r="BA183" s="55">
        <v>0</v>
      </c>
      <c r="BB183" s="55">
        <v>0</v>
      </c>
      <c r="BC183" s="55">
        <v>0</v>
      </c>
      <c r="BD183" s="55">
        <v>0</v>
      </c>
      <c r="BE183" s="55">
        <v>0</v>
      </c>
      <c r="BF183" s="55">
        <v>9.01312639480645</v>
      </c>
      <c r="BG183" s="55">
        <v>0.41730983158064516</v>
      </c>
      <c r="BH183" s="55">
        <v>0.012037245161290323</v>
      </c>
      <c r="BI183" s="55">
        <v>0</v>
      </c>
      <c r="BJ183" s="55">
        <v>4.363698355838709</v>
      </c>
      <c r="BK183" s="33">
        <f t="shared" si="5"/>
        <v>48.894533788963585</v>
      </c>
    </row>
    <row r="184" spans="1:63" ht="15">
      <c r="A184" s="53"/>
      <c r="B184" s="54" t="s">
        <v>191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0.5301862660967742</v>
      </c>
      <c r="I184" s="55">
        <v>0</v>
      </c>
      <c r="J184" s="55">
        <v>0</v>
      </c>
      <c r="K184" s="55">
        <v>0</v>
      </c>
      <c r="L184" s="55">
        <v>0.2825153092258065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0.700723873935484</v>
      </c>
      <c r="S184" s="55">
        <v>0.04584035612903225</v>
      </c>
      <c r="T184" s="55">
        <v>0</v>
      </c>
      <c r="U184" s="55">
        <v>0</v>
      </c>
      <c r="V184" s="55">
        <v>0.35526276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0.04893082580645161</v>
      </c>
      <c r="AC184" s="55">
        <v>0.12232706451612904</v>
      </c>
      <c r="AD184" s="55">
        <v>0</v>
      </c>
      <c r="AE184" s="55">
        <v>0</v>
      </c>
      <c r="AF184" s="55">
        <v>0.3058176612903226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9.73522414651613</v>
      </c>
      <c r="AW184" s="55">
        <v>4.006199130193549</v>
      </c>
      <c r="AX184" s="55">
        <v>0</v>
      </c>
      <c r="AY184" s="55">
        <v>0</v>
      </c>
      <c r="AZ184" s="55">
        <v>21.7312814805535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10.23209467516129</v>
      </c>
      <c r="BG184" s="55">
        <v>2.2567450171935484</v>
      </c>
      <c r="BH184" s="55">
        <v>0</v>
      </c>
      <c r="BI184" s="55">
        <v>0</v>
      </c>
      <c r="BJ184" s="55">
        <v>6.955558762838711</v>
      </c>
      <c r="BK184" s="33">
        <f t="shared" si="5"/>
        <v>57.30870732945673</v>
      </c>
    </row>
    <row r="185" spans="1:63" ht="15">
      <c r="A185" s="53"/>
      <c r="B185" s="54" t="s">
        <v>192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87.8416118439355</v>
      </c>
      <c r="I185" s="55">
        <v>193.21684545470967</v>
      </c>
      <c r="J185" s="55">
        <v>0.5006899560645162</v>
      </c>
      <c r="K185" s="55">
        <v>0</v>
      </c>
      <c r="L185" s="55">
        <v>55.83267738645161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22.503089143387093</v>
      </c>
      <c r="S185" s="55">
        <v>14.355772932903228</v>
      </c>
      <c r="T185" s="55">
        <v>0.37127851458064515</v>
      </c>
      <c r="U185" s="55">
        <v>0</v>
      </c>
      <c r="V185" s="55">
        <v>7.919236204774195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1.6938609674516127</v>
      </c>
      <c r="AC185" s="55">
        <v>0.7314159841935484</v>
      </c>
      <c r="AD185" s="55">
        <v>0</v>
      </c>
      <c r="AE185" s="55">
        <v>0</v>
      </c>
      <c r="AF185" s="55">
        <v>0.3222400818064517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0.09407741551612904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3.193658434161291</v>
      </c>
      <c r="AS185" s="55">
        <v>0</v>
      </c>
      <c r="AT185" s="55">
        <v>0</v>
      </c>
      <c r="AU185" s="55">
        <v>0</v>
      </c>
      <c r="AV185" s="55">
        <v>260.45107114490315</v>
      </c>
      <c r="AW185" s="55">
        <v>386.3576444132903</v>
      </c>
      <c r="AX185" s="55">
        <v>44.97602511990322</v>
      </c>
      <c r="AY185" s="55">
        <v>0</v>
      </c>
      <c r="AZ185" s="55">
        <v>361.1124047706771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77.20488587322582</v>
      </c>
      <c r="BG185" s="55">
        <v>47.758549082870985</v>
      </c>
      <c r="BH185" s="55">
        <v>10.182820908548386</v>
      </c>
      <c r="BI185" s="55">
        <v>0</v>
      </c>
      <c r="BJ185" s="55">
        <v>49.52277845280645</v>
      </c>
      <c r="BK185" s="33">
        <f t="shared" si="5"/>
        <v>1626.142634086161</v>
      </c>
    </row>
    <row r="186" spans="1:63" ht="15">
      <c r="A186" s="53"/>
      <c r="B186" s="54" t="s">
        <v>193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5">
        <v>0.2274352018064516</v>
      </c>
      <c r="I186" s="55">
        <v>0</v>
      </c>
      <c r="J186" s="55">
        <v>0</v>
      </c>
      <c r="K186" s="55">
        <v>0</v>
      </c>
      <c r="L186" s="55">
        <v>0.0757499806451613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0.19627397670967736</v>
      </c>
      <c r="S186" s="55">
        <v>0.012624996774193549</v>
      </c>
      <c r="T186" s="55">
        <v>0</v>
      </c>
      <c r="U186" s="55">
        <v>0</v>
      </c>
      <c r="V186" s="55">
        <v>0.08963747709677419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0.07740784558064515</v>
      </c>
      <c r="AC186" s="55">
        <v>0</v>
      </c>
      <c r="AD186" s="55">
        <v>0</v>
      </c>
      <c r="AE186" s="55">
        <v>0</v>
      </c>
      <c r="AF186" s="55">
        <v>0.04840313548387097</v>
      </c>
      <c r="AG186" s="55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0</v>
      </c>
      <c r="AM186" s="55">
        <v>0</v>
      </c>
      <c r="AN186" s="55">
        <v>0</v>
      </c>
      <c r="AO186" s="55">
        <v>0</v>
      </c>
      <c r="AP186" s="55">
        <v>0</v>
      </c>
      <c r="AQ186" s="55">
        <v>0</v>
      </c>
      <c r="AR186" s="55">
        <v>0</v>
      </c>
      <c r="AS186" s="55">
        <v>0</v>
      </c>
      <c r="AT186" s="55">
        <v>0</v>
      </c>
      <c r="AU186" s="55">
        <v>0</v>
      </c>
      <c r="AV186" s="55">
        <v>7.815347221354837</v>
      </c>
      <c r="AW186" s="55">
        <v>4.129566462935484</v>
      </c>
      <c r="AX186" s="55">
        <v>0</v>
      </c>
      <c r="AY186" s="55">
        <v>0</v>
      </c>
      <c r="AZ186" s="55">
        <v>17.000131228477734</v>
      </c>
      <c r="BA186" s="55">
        <v>0</v>
      </c>
      <c r="BB186" s="55">
        <v>0</v>
      </c>
      <c r="BC186" s="55">
        <v>0</v>
      </c>
      <c r="BD186" s="55">
        <v>0</v>
      </c>
      <c r="BE186" s="55">
        <v>0</v>
      </c>
      <c r="BF186" s="55">
        <v>6.268169172774192</v>
      </c>
      <c r="BG186" s="55">
        <v>1.2708094429999996</v>
      </c>
      <c r="BH186" s="55">
        <v>0</v>
      </c>
      <c r="BI186" s="55">
        <v>0</v>
      </c>
      <c r="BJ186" s="55">
        <v>5.478977789225807</v>
      </c>
      <c r="BK186" s="33">
        <f t="shared" si="5"/>
        <v>42.69053393186483</v>
      </c>
    </row>
    <row r="187" spans="1:63" ht="15">
      <c r="A187" s="53"/>
      <c r="B187" s="54" t="s">
        <v>194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0.14140016722580645</v>
      </c>
      <c r="I187" s="55">
        <v>1.2381226609999998</v>
      </c>
      <c r="J187" s="55">
        <v>0</v>
      </c>
      <c r="K187" s="55">
        <v>0</v>
      </c>
      <c r="L187" s="55">
        <v>0.024862978064516122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0.7039850738064518</v>
      </c>
      <c r="S187" s="55">
        <v>0</v>
      </c>
      <c r="T187" s="55">
        <v>0</v>
      </c>
      <c r="U187" s="55">
        <v>0</v>
      </c>
      <c r="V187" s="55">
        <v>0.12899395603225805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0.0592354145483871</v>
      </c>
      <c r="AC187" s="55">
        <v>0</v>
      </c>
      <c r="AD187" s="55">
        <v>0</v>
      </c>
      <c r="AE187" s="55">
        <v>0</v>
      </c>
      <c r="AF187" s="55">
        <v>0.12217177419354838</v>
      </c>
      <c r="AG187" s="55">
        <v>0</v>
      </c>
      <c r="AH187" s="55">
        <v>0</v>
      </c>
      <c r="AI187" s="55">
        <v>0</v>
      </c>
      <c r="AJ187" s="55">
        <v>0</v>
      </c>
      <c r="AK187" s="55">
        <v>0</v>
      </c>
      <c r="AL187" s="55">
        <v>0</v>
      </c>
      <c r="AM187" s="55">
        <v>0</v>
      </c>
      <c r="AN187" s="55">
        <v>0</v>
      </c>
      <c r="AO187" s="55">
        <v>0</v>
      </c>
      <c r="AP187" s="55">
        <v>0</v>
      </c>
      <c r="AQ187" s="55">
        <v>0</v>
      </c>
      <c r="AR187" s="55">
        <v>0</v>
      </c>
      <c r="AS187" s="55">
        <v>0</v>
      </c>
      <c r="AT187" s="55">
        <v>0</v>
      </c>
      <c r="AU187" s="55">
        <v>0</v>
      </c>
      <c r="AV187" s="55">
        <v>9.362349401258067</v>
      </c>
      <c r="AW187" s="55">
        <v>3.225334838709677</v>
      </c>
      <c r="AX187" s="55">
        <v>0</v>
      </c>
      <c r="AY187" s="55">
        <v>0</v>
      </c>
      <c r="AZ187" s="55">
        <v>38.67473494998133</v>
      </c>
      <c r="BA187" s="55">
        <v>0</v>
      </c>
      <c r="BB187" s="55">
        <v>0</v>
      </c>
      <c r="BC187" s="55">
        <v>0</v>
      </c>
      <c r="BD187" s="55">
        <v>0</v>
      </c>
      <c r="BE187" s="55">
        <v>0</v>
      </c>
      <c r="BF187" s="55">
        <v>4.9799506325483875</v>
      </c>
      <c r="BG187" s="55">
        <v>0.45202334732258065</v>
      </c>
      <c r="BH187" s="55">
        <v>0</v>
      </c>
      <c r="BI187" s="55">
        <v>0</v>
      </c>
      <c r="BJ187" s="55">
        <v>6.161259368354839</v>
      </c>
      <c r="BK187" s="33">
        <f t="shared" si="5"/>
        <v>65.27442456304584</v>
      </c>
    </row>
    <row r="188" spans="1:63" ht="15">
      <c r="A188" s="53"/>
      <c r="B188" s="54" t="s">
        <v>195</v>
      </c>
      <c r="C188" s="55">
        <v>0</v>
      </c>
      <c r="D188" s="55">
        <v>0</v>
      </c>
      <c r="E188" s="55">
        <v>0</v>
      </c>
      <c r="F188" s="55">
        <v>0</v>
      </c>
      <c r="G188" s="55">
        <v>0</v>
      </c>
      <c r="H188" s="55">
        <v>0.37436949235483874</v>
      </c>
      <c r="I188" s="55">
        <v>0</v>
      </c>
      <c r="J188" s="55">
        <v>0</v>
      </c>
      <c r="K188" s="55">
        <v>0</v>
      </c>
      <c r="L188" s="55">
        <v>0.2535176129032258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0.38113235261290324</v>
      </c>
      <c r="S188" s="55">
        <v>0</v>
      </c>
      <c r="T188" s="55">
        <v>0</v>
      </c>
      <c r="U188" s="55">
        <v>0</v>
      </c>
      <c r="V188" s="55">
        <v>0.44365582258064507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0.012160445161290322</v>
      </c>
      <c r="AC188" s="55">
        <v>0</v>
      </c>
      <c r="AD188" s="55">
        <v>0</v>
      </c>
      <c r="AE188" s="55">
        <v>0</v>
      </c>
      <c r="AF188" s="55">
        <v>0.1288912335483871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55">
        <v>0</v>
      </c>
      <c r="AR188" s="55">
        <v>0</v>
      </c>
      <c r="AS188" s="55">
        <v>0</v>
      </c>
      <c r="AT188" s="55">
        <v>0</v>
      </c>
      <c r="AU188" s="55">
        <v>0</v>
      </c>
      <c r="AV188" s="55">
        <v>7.412093414999999</v>
      </c>
      <c r="AW188" s="55">
        <v>2.1262953407096776</v>
      </c>
      <c r="AX188" s="55">
        <v>0</v>
      </c>
      <c r="AY188" s="55">
        <v>0</v>
      </c>
      <c r="AZ188" s="55">
        <v>23.401281474147773</v>
      </c>
      <c r="BA188" s="55">
        <v>0</v>
      </c>
      <c r="BB188" s="55">
        <v>0</v>
      </c>
      <c r="BC188" s="55">
        <v>0</v>
      </c>
      <c r="BD188" s="55">
        <v>0</v>
      </c>
      <c r="BE188" s="55">
        <v>0</v>
      </c>
      <c r="BF188" s="55">
        <v>8.398996532258064</v>
      </c>
      <c r="BG188" s="55">
        <v>0.5473416367096774</v>
      </c>
      <c r="BH188" s="55">
        <v>0</v>
      </c>
      <c r="BI188" s="55">
        <v>0</v>
      </c>
      <c r="BJ188" s="55">
        <v>6.643335833032258</v>
      </c>
      <c r="BK188" s="33">
        <f t="shared" si="5"/>
        <v>50.123071191018745</v>
      </c>
    </row>
    <row r="189" spans="1:63" ht="15">
      <c r="A189" s="53"/>
      <c r="B189" s="54" t="s">
        <v>196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0.2207488513548387</v>
      </c>
      <c r="I189" s="55">
        <v>0.49232713225806446</v>
      </c>
      <c r="J189" s="55">
        <v>0</v>
      </c>
      <c r="K189" s="55">
        <v>0</v>
      </c>
      <c r="L189" s="55">
        <v>0.2757226130967742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0.26642854525806453</v>
      </c>
      <c r="S189" s="55">
        <v>0</v>
      </c>
      <c r="T189" s="55">
        <v>0</v>
      </c>
      <c r="U189" s="55">
        <v>0</v>
      </c>
      <c r="V189" s="55">
        <v>0.07983683225806451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0.12762429032258066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55">
        <v>0</v>
      </c>
      <c r="AR189" s="55">
        <v>0</v>
      </c>
      <c r="AS189" s="55">
        <v>0</v>
      </c>
      <c r="AT189" s="55">
        <v>0</v>
      </c>
      <c r="AU189" s="55">
        <v>0</v>
      </c>
      <c r="AV189" s="55">
        <v>37.78818247558063</v>
      </c>
      <c r="AW189" s="55">
        <v>3.6219645373225813</v>
      </c>
      <c r="AX189" s="55">
        <v>0</v>
      </c>
      <c r="AY189" s="55">
        <v>0</v>
      </c>
      <c r="AZ189" s="55">
        <v>73.99540125850052</v>
      </c>
      <c r="BA189" s="55">
        <v>0</v>
      </c>
      <c r="BB189" s="55">
        <v>0</v>
      </c>
      <c r="BC189" s="55">
        <v>0</v>
      </c>
      <c r="BD189" s="55">
        <v>0</v>
      </c>
      <c r="BE189" s="55">
        <v>0</v>
      </c>
      <c r="BF189" s="55">
        <v>37.93925951238709</v>
      </c>
      <c r="BG189" s="55">
        <v>0.7510133734193548</v>
      </c>
      <c r="BH189" s="55">
        <v>0.12762429032258066</v>
      </c>
      <c r="BI189" s="55">
        <v>0</v>
      </c>
      <c r="BJ189" s="55">
        <v>28.059027310677422</v>
      </c>
      <c r="BK189" s="33">
        <f t="shared" si="5"/>
        <v>183.74516102275857</v>
      </c>
    </row>
    <row r="190" spans="1:63" ht="15">
      <c r="A190" s="53"/>
      <c r="B190" s="54" t="s">
        <v>197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0.23311722048387098</v>
      </c>
      <c r="I190" s="55">
        <v>6.534993548387097</v>
      </c>
      <c r="J190" s="55">
        <v>0</v>
      </c>
      <c r="K190" s="55">
        <v>0</v>
      </c>
      <c r="L190" s="55">
        <v>2.4470218552903216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0.20853834367741936</v>
      </c>
      <c r="S190" s="55">
        <v>0</v>
      </c>
      <c r="T190" s="55">
        <v>0</v>
      </c>
      <c r="U190" s="55">
        <v>0</v>
      </c>
      <c r="V190" s="55">
        <v>0.6257560394838708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55">
        <v>0</v>
      </c>
      <c r="AP190" s="55">
        <v>0</v>
      </c>
      <c r="AQ190" s="55">
        <v>0</v>
      </c>
      <c r="AR190" s="55">
        <v>0</v>
      </c>
      <c r="AS190" s="55">
        <v>0</v>
      </c>
      <c r="AT190" s="55">
        <v>0</v>
      </c>
      <c r="AU190" s="55">
        <v>0</v>
      </c>
      <c r="AV190" s="55">
        <v>2.3646515100000003</v>
      </c>
      <c r="AW190" s="55">
        <v>1.183578</v>
      </c>
      <c r="AX190" s="55">
        <v>0</v>
      </c>
      <c r="AY190" s="55">
        <v>0</v>
      </c>
      <c r="AZ190" s="55">
        <v>1.8757802212480654</v>
      </c>
      <c r="BA190" s="55">
        <v>0</v>
      </c>
      <c r="BB190" s="55">
        <v>0</v>
      </c>
      <c r="BC190" s="55">
        <v>0</v>
      </c>
      <c r="BD190" s="55">
        <v>0</v>
      </c>
      <c r="BE190" s="55">
        <v>0</v>
      </c>
      <c r="BF190" s="55">
        <v>6.355226850774193</v>
      </c>
      <c r="BG190" s="55">
        <v>0.7635987096774195</v>
      </c>
      <c r="BH190" s="55">
        <v>0</v>
      </c>
      <c r="BI190" s="55">
        <v>0</v>
      </c>
      <c r="BJ190" s="55">
        <v>3.5459457935161294</v>
      </c>
      <c r="BK190" s="33">
        <f t="shared" si="5"/>
        <v>26.138208092538388</v>
      </c>
    </row>
    <row r="191" spans="1:63" ht="15">
      <c r="A191" s="53"/>
      <c r="B191" s="54" t="s">
        <v>198</v>
      </c>
      <c r="C191" s="55">
        <v>0</v>
      </c>
      <c r="D191" s="55">
        <v>0</v>
      </c>
      <c r="E191" s="55">
        <v>0</v>
      </c>
      <c r="F191" s="55">
        <v>0</v>
      </c>
      <c r="G191" s="55">
        <v>0</v>
      </c>
      <c r="H191" s="55">
        <v>0.28919665893548385</v>
      </c>
      <c r="I191" s="55">
        <v>2.685857419354839</v>
      </c>
      <c r="J191" s="55">
        <v>0</v>
      </c>
      <c r="K191" s="55">
        <v>0</v>
      </c>
      <c r="L191" s="55">
        <v>3.7423727627741936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0.4610716946774194</v>
      </c>
      <c r="S191" s="55">
        <v>0.11146308290322585</v>
      </c>
      <c r="T191" s="55">
        <v>0</v>
      </c>
      <c r="U191" s="55">
        <v>0</v>
      </c>
      <c r="V191" s="55">
        <v>0.31561201396774197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0.006515656451612903</v>
      </c>
      <c r="AC191" s="55">
        <v>0</v>
      </c>
      <c r="AD191" s="55">
        <v>0</v>
      </c>
      <c r="AE191" s="55">
        <v>0</v>
      </c>
      <c r="AF191" s="55">
        <v>0.1954696935483871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3.789094671806451</v>
      </c>
      <c r="AW191" s="55">
        <v>0.11671024712903225</v>
      </c>
      <c r="AX191" s="55">
        <v>0</v>
      </c>
      <c r="AY191" s="55">
        <v>0</v>
      </c>
      <c r="AZ191" s="55">
        <v>2.7169830701604565</v>
      </c>
      <c r="BA191" s="55">
        <v>0</v>
      </c>
      <c r="BB191" s="55">
        <v>0</v>
      </c>
      <c r="BC191" s="55">
        <v>0</v>
      </c>
      <c r="BD191" s="55">
        <v>0</v>
      </c>
      <c r="BE191" s="55">
        <v>0</v>
      </c>
      <c r="BF191" s="55">
        <v>7.515705309225804</v>
      </c>
      <c r="BG191" s="55">
        <v>0.7297404912258065</v>
      </c>
      <c r="BH191" s="55">
        <v>0</v>
      </c>
      <c r="BI191" s="55">
        <v>0</v>
      </c>
      <c r="BJ191" s="55">
        <v>4.466411296516129</v>
      </c>
      <c r="BK191" s="33">
        <f t="shared" si="5"/>
        <v>27.142204068676584</v>
      </c>
    </row>
    <row r="192" spans="1:63" ht="15">
      <c r="A192" s="53"/>
      <c r="B192" s="54" t="s">
        <v>199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0.28621009293548394</v>
      </c>
      <c r="I192" s="55">
        <v>0</v>
      </c>
      <c r="J192" s="55">
        <v>0</v>
      </c>
      <c r="K192" s="55">
        <v>0</v>
      </c>
      <c r="L192" s="55">
        <v>0.4715182822580645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0.32669956419354834</v>
      </c>
      <c r="S192" s="55">
        <v>0</v>
      </c>
      <c r="T192" s="55">
        <v>0</v>
      </c>
      <c r="U192" s="55">
        <v>0</v>
      </c>
      <c r="V192" s="55">
        <v>0.11210924193548388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0.012707451612903226</v>
      </c>
      <c r="AM192" s="55">
        <v>0</v>
      </c>
      <c r="AN192" s="55">
        <v>0</v>
      </c>
      <c r="AO192" s="55">
        <v>0</v>
      </c>
      <c r="AP192" s="55">
        <v>0</v>
      </c>
      <c r="AQ192" s="55">
        <v>0</v>
      </c>
      <c r="AR192" s="55">
        <v>0</v>
      </c>
      <c r="AS192" s="55">
        <v>0</v>
      </c>
      <c r="AT192" s="55">
        <v>0</v>
      </c>
      <c r="AU192" s="55">
        <v>0</v>
      </c>
      <c r="AV192" s="55">
        <v>32.916266245322575</v>
      </c>
      <c r="AW192" s="55">
        <v>4.05021550383871</v>
      </c>
      <c r="AX192" s="55">
        <v>0</v>
      </c>
      <c r="AY192" s="55">
        <v>0</v>
      </c>
      <c r="AZ192" s="55">
        <v>61.37088376911867</v>
      </c>
      <c r="BA192" s="55">
        <v>0</v>
      </c>
      <c r="BB192" s="55">
        <v>0</v>
      </c>
      <c r="BC192" s="55">
        <v>0</v>
      </c>
      <c r="BD192" s="55">
        <v>0</v>
      </c>
      <c r="BE192" s="55">
        <v>0</v>
      </c>
      <c r="BF192" s="55">
        <v>33.274016395967735</v>
      </c>
      <c r="BG192" s="55">
        <v>2.346417749032258</v>
      </c>
      <c r="BH192" s="55">
        <v>1.2707451612903227</v>
      </c>
      <c r="BI192" s="55">
        <v>0</v>
      </c>
      <c r="BJ192" s="55">
        <v>26.697711658032258</v>
      </c>
      <c r="BK192" s="33">
        <f t="shared" si="5"/>
        <v>163.13550111553803</v>
      </c>
    </row>
    <row r="193" spans="1:63" ht="15">
      <c r="A193" s="53"/>
      <c r="B193" s="54" t="s">
        <v>200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0.13081125580645162</v>
      </c>
      <c r="I193" s="55">
        <v>0</v>
      </c>
      <c r="J193" s="55">
        <v>0</v>
      </c>
      <c r="K193" s="55">
        <v>0</v>
      </c>
      <c r="L193" s="55">
        <v>0.286353135483871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0.046250201258064526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6.270495674387097</v>
      </c>
      <c r="AW193" s="55">
        <v>0</v>
      </c>
      <c r="AX193" s="55">
        <v>0</v>
      </c>
      <c r="AY193" s="55">
        <v>0</v>
      </c>
      <c r="AZ193" s="55">
        <v>34.153633442058855</v>
      </c>
      <c r="BA193" s="55">
        <v>0</v>
      </c>
      <c r="BB193" s="55">
        <v>0</v>
      </c>
      <c r="BC193" s="55">
        <v>0</v>
      </c>
      <c r="BD193" s="55">
        <v>0</v>
      </c>
      <c r="BE193" s="55">
        <v>0</v>
      </c>
      <c r="BF193" s="55">
        <v>3.2265943197741938</v>
      </c>
      <c r="BG193" s="55">
        <v>0</v>
      </c>
      <c r="BH193" s="55">
        <v>0</v>
      </c>
      <c r="BI193" s="55">
        <v>0</v>
      </c>
      <c r="BJ193" s="55">
        <v>3.5589982063225807</v>
      </c>
      <c r="BK193" s="33">
        <f t="shared" si="5"/>
        <v>47.67313623509111</v>
      </c>
    </row>
    <row r="194" spans="1:63" ht="15">
      <c r="A194" s="53"/>
      <c r="B194" s="54" t="s">
        <v>201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5">
        <v>0.05427406645161291</v>
      </c>
      <c r="I194" s="55">
        <v>5.168958709677419</v>
      </c>
      <c r="J194" s="55">
        <v>0</v>
      </c>
      <c r="K194" s="55">
        <v>0</v>
      </c>
      <c r="L194" s="55">
        <v>0.06461198387096774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0.020944072903225808</v>
      </c>
      <c r="S194" s="55">
        <v>0</v>
      </c>
      <c r="T194" s="55">
        <v>0</v>
      </c>
      <c r="U194" s="55">
        <v>0</v>
      </c>
      <c r="V194" s="55">
        <v>0.0012922396774193547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55">
        <v>0</v>
      </c>
      <c r="AP194" s="55">
        <v>0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2.6571020451612903</v>
      </c>
      <c r="AW194" s="55">
        <v>0.2501707741935484</v>
      </c>
      <c r="AX194" s="55">
        <v>0</v>
      </c>
      <c r="AY194" s="55">
        <v>0</v>
      </c>
      <c r="AZ194" s="55">
        <v>15.204340703211923</v>
      </c>
      <c r="BA194" s="55">
        <v>0</v>
      </c>
      <c r="BB194" s="55">
        <v>0</v>
      </c>
      <c r="BC194" s="55">
        <v>0</v>
      </c>
      <c r="BD194" s="55">
        <v>0</v>
      </c>
      <c r="BE194" s="55">
        <v>0</v>
      </c>
      <c r="BF194" s="55">
        <v>0.9718009825483871</v>
      </c>
      <c r="BG194" s="55">
        <v>0.625426935483871</v>
      </c>
      <c r="BH194" s="55">
        <v>0</v>
      </c>
      <c r="BI194" s="55">
        <v>0</v>
      </c>
      <c r="BJ194" s="55">
        <v>2.077030968419355</v>
      </c>
      <c r="BK194" s="33">
        <f t="shared" si="5"/>
        <v>27.09595348159902</v>
      </c>
    </row>
    <row r="195" spans="1:63" ht="15">
      <c r="A195" s="53"/>
      <c r="B195" s="54" t="s">
        <v>202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0.40692398819354847</v>
      </c>
      <c r="I195" s="55">
        <v>0</v>
      </c>
      <c r="J195" s="55">
        <v>0</v>
      </c>
      <c r="K195" s="55">
        <v>0</v>
      </c>
      <c r="L195" s="55">
        <v>2.350978753419355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0.391384139</v>
      </c>
      <c r="S195" s="55">
        <v>0</v>
      </c>
      <c r="T195" s="55">
        <v>0</v>
      </c>
      <c r="U195" s="55">
        <v>0</v>
      </c>
      <c r="V195" s="55">
        <v>0.05768316129032258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0.0016877008064516128</v>
      </c>
      <c r="AC195" s="55">
        <v>0</v>
      </c>
      <c r="AD195" s="55">
        <v>0</v>
      </c>
      <c r="AE195" s="55">
        <v>0</v>
      </c>
      <c r="AF195" s="55">
        <v>0.22502677419354836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0.006750803225806451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V195" s="55">
        <v>10.216118264903223</v>
      </c>
      <c r="AW195" s="55">
        <v>2.947833864870968</v>
      </c>
      <c r="AX195" s="55">
        <v>0</v>
      </c>
      <c r="AY195" s="55">
        <v>0</v>
      </c>
      <c r="AZ195" s="55">
        <v>31.850785428361643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8.522237123903226</v>
      </c>
      <c r="BG195" s="55">
        <v>0.011251338709677419</v>
      </c>
      <c r="BH195" s="55">
        <v>0</v>
      </c>
      <c r="BI195" s="55">
        <v>0</v>
      </c>
      <c r="BJ195" s="55">
        <v>7.016356929451613</v>
      </c>
      <c r="BK195" s="33">
        <f t="shared" si="5"/>
        <v>64.00501827032939</v>
      </c>
    </row>
    <row r="196" spans="1:63" ht="15">
      <c r="A196" s="53"/>
      <c r="B196" s="54" t="s">
        <v>203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5">
        <v>0.5221285729032258</v>
      </c>
      <c r="I196" s="55">
        <v>0</v>
      </c>
      <c r="J196" s="55">
        <v>0</v>
      </c>
      <c r="K196" s="55">
        <v>0</v>
      </c>
      <c r="L196" s="55">
        <v>0.2254848387096774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0.36874413280645163</v>
      </c>
      <c r="S196" s="55">
        <v>0.019166211290322577</v>
      </c>
      <c r="T196" s="55">
        <v>0</v>
      </c>
      <c r="U196" s="55">
        <v>0</v>
      </c>
      <c r="V196" s="55">
        <v>0.056371209677419355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0.0016539803225806447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0.01608765406451613</v>
      </c>
      <c r="AM196" s="55">
        <v>0</v>
      </c>
      <c r="AN196" s="55">
        <v>0</v>
      </c>
      <c r="AO196" s="55">
        <v>0</v>
      </c>
      <c r="AP196" s="55">
        <v>0</v>
      </c>
      <c r="AQ196" s="55">
        <v>0</v>
      </c>
      <c r="AR196" s="55">
        <v>0</v>
      </c>
      <c r="AS196" s="55">
        <v>0</v>
      </c>
      <c r="AT196" s="55">
        <v>0</v>
      </c>
      <c r="AU196" s="55">
        <v>0</v>
      </c>
      <c r="AV196" s="55">
        <v>15.398680132064518</v>
      </c>
      <c r="AW196" s="55">
        <v>0.8269867741935484</v>
      </c>
      <c r="AX196" s="55">
        <v>0</v>
      </c>
      <c r="AY196" s="55">
        <v>0</v>
      </c>
      <c r="AZ196" s="55">
        <v>1.8216742005938849</v>
      </c>
      <c r="BA196" s="55">
        <v>0</v>
      </c>
      <c r="BB196" s="55">
        <v>0</v>
      </c>
      <c r="BC196" s="55">
        <v>0</v>
      </c>
      <c r="BD196" s="55">
        <v>0</v>
      </c>
      <c r="BE196" s="55">
        <v>0</v>
      </c>
      <c r="BF196" s="55">
        <v>8.585484146032258</v>
      </c>
      <c r="BG196" s="55">
        <v>0.33079470967741936</v>
      </c>
      <c r="BH196" s="55">
        <v>0</v>
      </c>
      <c r="BI196" s="55">
        <v>0</v>
      </c>
      <c r="BJ196" s="55">
        <v>0.3799257942903226</v>
      </c>
      <c r="BK196" s="33">
        <f t="shared" si="5"/>
        <v>28.55318235662615</v>
      </c>
    </row>
    <row r="197" spans="1:63" ht="15">
      <c r="A197" s="53"/>
      <c r="B197" s="54" t="s">
        <v>204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v>0.6082139841935483</v>
      </c>
      <c r="I197" s="55">
        <v>0</v>
      </c>
      <c r="J197" s="55">
        <v>0</v>
      </c>
      <c r="K197" s="55">
        <v>0</v>
      </c>
      <c r="L197" s="55">
        <v>0.17561052903225807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0.14284822264516128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5">
        <v>0</v>
      </c>
      <c r="AL197" s="55">
        <v>0.006461924516129034</v>
      </c>
      <c r="AM197" s="55">
        <v>0</v>
      </c>
      <c r="AN197" s="55">
        <v>0</v>
      </c>
      <c r="AO197" s="55">
        <v>0</v>
      </c>
      <c r="AP197" s="55">
        <v>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33.45514722551612</v>
      </c>
      <c r="AW197" s="55">
        <v>3.60790785483871</v>
      </c>
      <c r="AX197" s="55">
        <v>0</v>
      </c>
      <c r="AY197" s="55">
        <v>0</v>
      </c>
      <c r="AZ197" s="55">
        <v>1.4964740234109037</v>
      </c>
      <c r="BA197" s="55">
        <v>0</v>
      </c>
      <c r="BB197" s="55">
        <v>0</v>
      </c>
      <c r="BC197" s="55">
        <v>0</v>
      </c>
      <c r="BD197" s="55">
        <v>0</v>
      </c>
      <c r="BE197" s="55">
        <v>0</v>
      </c>
      <c r="BF197" s="55">
        <v>5.1341822431290325</v>
      </c>
      <c r="BG197" s="55">
        <v>1.2062151397096776</v>
      </c>
      <c r="BH197" s="55">
        <v>0</v>
      </c>
      <c r="BI197" s="55">
        <v>0</v>
      </c>
      <c r="BJ197" s="55">
        <v>0.46309382032258073</v>
      </c>
      <c r="BK197" s="33">
        <f t="shared" si="5"/>
        <v>46.29615496731412</v>
      </c>
    </row>
    <row r="198" spans="1:63" ht="15">
      <c r="A198" s="53"/>
      <c r="B198" s="54" t="s">
        <v>205</v>
      </c>
      <c r="C198" s="55">
        <v>0</v>
      </c>
      <c r="D198" s="55">
        <v>0</v>
      </c>
      <c r="E198" s="55">
        <v>0</v>
      </c>
      <c r="F198" s="55">
        <v>0</v>
      </c>
      <c r="G198" s="55">
        <v>0</v>
      </c>
      <c r="H198" s="55">
        <v>0.8187586637096775</v>
      </c>
      <c r="I198" s="55">
        <v>0</v>
      </c>
      <c r="J198" s="55">
        <v>0</v>
      </c>
      <c r="K198" s="55">
        <v>0</v>
      </c>
      <c r="L198" s="55">
        <v>0.13744283603225807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0.3295687984193548</v>
      </c>
      <c r="S198" s="55">
        <v>0</v>
      </c>
      <c r="T198" s="55">
        <v>0</v>
      </c>
      <c r="U198" s="55">
        <v>0</v>
      </c>
      <c r="V198" s="55">
        <v>0.06247946670967743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0</v>
      </c>
      <c r="AN198" s="55">
        <v>0</v>
      </c>
      <c r="AO198" s="55">
        <v>0</v>
      </c>
      <c r="AP198" s="55">
        <v>0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29.452457808193554</v>
      </c>
      <c r="AW198" s="55">
        <v>0.9813516</v>
      </c>
      <c r="AX198" s="55">
        <v>0</v>
      </c>
      <c r="AY198" s="55">
        <v>0</v>
      </c>
      <c r="AZ198" s="55">
        <v>1.6074267945492764</v>
      </c>
      <c r="BA198" s="55">
        <v>0</v>
      </c>
      <c r="BB198" s="55">
        <v>0</v>
      </c>
      <c r="BC198" s="55">
        <v>0</v>
      </c>
      <c r="BD198" s="55">
        <v>0</v>
      </c>
      <c r="BE198" s="55">
        <v>0</v>
      </c>
      <c r="BF198" s="55">
        <v>14.141145981354835</v>
      </c>
      <c r="BG198" s="55">
        <v>2.223331190967742</v>
      </c>
      <c r="BH198" s="55">
        <v>0</v>
      </c>
      <c r="BI198" s="55">
        <v>0</v>
      </c>
      <c r="BJ198" s="55">
        <v>0.6232821486451612</v>
      </c>
      <c r="BK198" s="33">
        <f t="shared" si="5"/>
        <v>50.377245288581534</v>
      </c>
    </row>
    <row r="199" spans="1:63" ht="15">
      <c r="A199" s="53"/>
      <c r="B199" s="54" t="s">
        <v>206</v>
      </c>
      <c r="C199" s="55">
        <v>0</v>
      </c>
      <c r="D199" s="55">
        <v>0</v>
      </c>
      <c r="E199" s="55">
        <v>0</v>
      </c>
      <c r="F199" s="55">
        <v>0</v>
      </c>
      <c r="G199" s="55">
        <v>0</v>
      </c>
      <c r="H199" s="55">
        <v>0.8725241372903224</v>
      </c>
      <c r="I199" s="55">
        <v>0</v>
      </c>
      <c r="J199" s="55">
        <v>0</v>
      </c>
      <c r="K199" s="55">
        <v>0</v>
      </c>
      <c r="L199" s="55">
        <v>0.10680358887096772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0.11753761790322581</v>
      </c>
      <c r="S199" s="55">
        <v>0</v>
      </c>
      <c r="T199" s="55">
        <v>0</v>
      </c>
      <c r="U199" s="55">
        <v>0</v>
      </c>
      <c r="V199" s="55">
        <v>0.10734029032258065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0.42220245161290326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0.01583259193548387</v>
      </c>
      <c r="AM199" s="55">
        <v>0</v>
      </c>
      <c r="AN199" s="55">
        <v>0</v>
      </c>
      <c r="AO199" s="55">
        <v>0</v>
      </c>
      <c r="AP199" s="55">
        <v>0</v>
      </c>
      <c r="AQ199" s="55">
        <v>0</v>
      </c>
      <c r="AR199" s="55">
        <v>0</v>
      </c>
      <c r="AS199" s="55">
        <v>0</v>
      </c>
      <c r="AT199" s="55">
        <v>0</v>
      </c>
      <c r="AU199" s="55">
        <v>0</v>
      </c>
      <c r="AV199" s="55">
        <v>39.475017332419355</v>
      </c>
      <c r="AW199" s="55">
        <v>1.3721579677419353</v>
      </c>
      <c r="AX199" s="55">
        <v>0</v>
      </c>
      <c r="AY199" s="55">
        <v>0</v>
      </c>
      <c r="AZ199" s="55">
        <v>3.6998160856099176</v>
      </c>
      <c r="BA199" s="55">
        <v>0</v>
      </c>
      <c r="BB199" s="55">
        <v>0</v>
      </c>
      <c r="BC199" s="55">
        <v>0</v>
      </c>
      <c r="BD199" s="55">
        <v>0</v>
      </c>
      <c r="BE199" s="55">
        <v>0</v>
      </c>
      <c r="BF199" s="55">
        <v>5.773884305387098</v>
      </c>
      <c r="BG199" s="55">
        <v>0.7018700226451611</v>
      </c>
      <c r="BH199" s="55">
        <v>0.2638765322580645</v>
      </c>
      <c r="BI199" s="55">
        <v>0</v>
      </c>
      <c r="BJ199" s="55">
        <v>0.7621938499677419</v>
      </c>
      <c r="BK199" s="33">
        <f t="shared" si="5"/>
        <v>53.69105677396476</v>
      </c>
    </row>
    <row r="200" spans="1:63" ht="15">
      <c r="A200" s="53"/>
      <c r="B200" s="54" t="s">
        <v>207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5">
        <v>0.43837289009677427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0.2558782212580645</v>
      </c>
      <c r="S200" s="55">
        <v>0</v>
      </c>
      <c r="T200" s="55">
        <v>0</v>
      </c>
      <c r="U200" s="55">
        <v>0</v>
      </c>
      <c r="V200" s="55">
        <v>0.021098277419354838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55">
        <v>0</v>
      </c>
      <c r="AP200" s="55">
        <v>0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9.969319931612903</v>
      </c>
      <c r="AW200" s="55">
        <v>1.2725402741935483</v>
      </c>
      <c r="AX200" s="55">
        <v>0</v>
      </c>
      <c r="AY200" s="55">
        <v>0</v>
      </c>
      <c r="AZ200" s="55">
        <v>0.21357976562717385</v>
      </c>
      <c r="BA200" s="55">
        <v>0</v>
      </c>
      <c r="BB200" s="55">
        <v>0</v>
      </c>
      <c r="BC200" s="55">
        <v>0</v>
      </c>
      <c r="BD200" s="55">
        <v>0</v>
      </c>
      <c r="BE200" s="55">
        <v>0</v>
      </c>
      <c r="BF200" s="55">
        <v>8.244953130322582</v>
      </c>
      <c r="BG200" s="55">
        <v>0.28876795561290325</v>
      </c>
      <c r="BH200" s="55">
        <v>0.5194041935483871</v>
      </c>
      <c r="BI200" s="55">
        <v>0</v>
      </c>
      <c r="BJ200" s="55">
        <v>0.2589645429032258</v>
      </c>
      <c r="BK200" s="33">
        <f t="shared" si="5"/>
        <v>21.482879182594914</v>
      </c>
    </row>
    <row r="201" spans="1:63" ht="15">
      <c r="A201" s="53"/>
      <c r="B201" s="54" t="s">
        <v>208</v>
      </c>
      <c r="C201" s="55">
        <v>0</v>
      </c>
      <c r="D201" s="55">
        <v>0</v>
      </c>
      <c r="E201" s="55">
        <v>0</v>
      </c>
      <c r="F201" s="55">
        <v>0</v>
      </c>
      <c r="G201" s="55">
        <v>0</v>
      </c>
      <c r="H201" s="55">
        <v>0.8135872133225808</v>
      </c>
      <c r="I201" s="55">
        <v>0</v>
      </c>
      <c r="J201" s="55">
        <v>0</v>
      </c>
      <c r="K201" s="55">
        <v>0</v>
      </c>
      <c r="L201" s="55">
        <v>0.8399431030645159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0.5575971442580646</v>
      </c>
      <c r="S201" s="55">
        <v>0</v>
      </c>
      <c r="T201" s="55">
        <v>0</v>
      </c>
      <c r="U201" s="55">
        <v>0</v>
      </c>
      <c r="V201" s="55">
        <v>0.05865602822580645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0.015213575806451612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5">
        <v>0</v>
      </c>
      <c r="AL201" s="55">
        <v>0.025355959677419354</v>
      </c>
      <c r="AM201" s="55">
        <v>0</v>
      </c>
      <c r="AN201" s="55">
        <v>0</v>
      </c>
      <c r="AO201" s="55">
        <v>0</v>
      </c>
      <c r="AP201" s="55">
        <v>0</v>
      </c>
      <c r="AQ201" s="55">
        <v>0</v>
      </c>
      <c r="AR201" s="55">
        <v>0</v>
      </c>
      <c r="AS201" s="55">
        <v>0</v>
      </c>
      <c r="AT201" s="55">
        <v>0</v>
      </c>
      <c r="AU201" s="55">
        <v>0</v>
      </c>
      <c r="AV201" s="55">
        <v>19.4530712336129</v>
      </c>
      <c r="AW201" s="55">
        <v>2.599286127129032</v>
      </c>
      <c r="AX201" s="55">
        <v>0</v>
      </c>
      <c r="AY201" s="55">
        <v>0</v>
      </c>
      <c r="AZ201" s="55">
        <v>0.9034234232048439</v>
      </c>
      <c r="BA201" s="55">
        <v>0</v>
      </c>
      <c r="BB201" s="55">
        <v>0</v>
      </c>
      <c r="BC201" s="55">
        <v>0</v>
      </c>
      <c r="BD201" s="55">
        <v>0</v>
      </c>
      <c r="BE201" s="55">
        <v>0</v>
      </c>
      <c r="BF201" s="55">
        <v>9.561417246741936</v>
      </c>
      <c r="BG201" s="55">
        <v>1.0142383870967742</v>
      </c>
      <c r="BH201" s="55">
        <v>0</v>
      </c>
      <c r="BI201" s="55">
        <v>0</v>
      </c>
      <c r="BJ201" s="55">
        <v>0.06461865916129035</v>
      </c>
      <c r="BK201" s="33">
        <f t="shared" si="5"/>
        <v>35.906408101301615</v>
      </c>
    </row>
    <row r="202" spans="1:63" ht="15">
      <c r="A202" s="53"/>
      <c r="B202" s="54" t="s">
        <v>209</v>
      </c>
      <c r="C202" s="55">
        <v>0</v>
      </c>
      <c r="D202" s="55">
        <v>0.6313425121935484</v>
      </c>
      <c r="E202" s="55">
        <v>0</v>
      </c>
      <c r="F202" s="55">
        <v>0</v>
      </c>
      <c r="G202" s="55">
        <v>0</v>
      </c>
      <c r="H202" s="55">
        <v>108.01268397722583</v>
      </c>
      <c r="I202" s="55">
        <v>2606.7657772636126</v>
      </c>
      <c r="J202" s="55">
        <v>2.4258102852903227</v>
      </c>
      <c r="K202" s="55">
        <v>0</v>
      </c>
      <c r="L202" s="55">
        <v>139.09212379141934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57.07622282416127</v>
      </c>
      <c r="S202" s="55">
        <v>159.194820368742</v>
      </c>
      <c r="T202" s="55">
        <v>20.486485303741933</v>
      </c>
      <c r="U202" s="55">
        <v>0</v>
      </c>
      <c r="V202" s="55">
        <v>29.09359784964516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0.3709531462580645</v>
      </c>
      <c r="AC202" s="55">
        <v>0</v>
      </c>
      <c r="AD202" s="55">
        <v>0</v>
      </c>
      <c r="AE202" s="55">
        <v>0</v>
      </c>
      <c r="AF202" s="55">
        <v>0.4024873442258065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0.37830308229032256</v>
      </c>
      <c r="AM202" s="55">
        <v>0.05508647909677421</v>
      </c>
      <c r="AN202" s="55">
        <v>0</v>
      </c>
      <c r="AO202" s="55">
        <v>0</v>
      </c>
      <c r="AP202" s="55">
        <v>0.2985736597741934</v>
      </c>
      <c r="AQ202" s="55">
        <v>0</v>
      </c>
      <c r="AR202" s="55">
        <v>0</v>
      </c>
      <c r="AS202" s="55">
        <v>0</v>
      </c>
      <c r="AT202" s="55">
        <v>0</v>
      </c>
      <c r="AU202" s="55">
        <v>0</v>
      </c>
      <c r="AV202" s="55">
        <v>540.8042784871939</v>
      </c>
      <c r="AW202" s="55">
        <v>1080.619400948355</v>
      </c>
      <c r="AX202" s="55">
        <v>28.066302290483886</v>
      </c>
      <c r="AY202" s="55">
        <v>0</v>
      </c>
      <c r="AZ202" s="55">
        <v>381.47589211939237</v>
      </c>
      <c r="BA202" s="55">
        <v>0</v>
      </c>
      <c r="BB202" s="55">
        <v>0</v>
      </c>
      <c r="BC202" s="55">
        <v>0</v>
      </c>
      <c r="BD202" s="55">
        <v>0</v>
      </c>
      <c r="BE202" s="55">
        <v>0</v>
      </c>
      <c r="BF202" s="55">
        <v>762.0006833939033</v>
      </c>
      <c r="BG202" s="55">
        <v>356.543612449129</v>
      </c>
      <c r="BH202" s="55">
        <v>505.3060415831291</v>
      </c>
      <c r="BI202" s="55">
        <v>0</v>
      </c>
      <c r="BJ202" s="55">
        <v>226.01009319006457</v>
      </c>
      <c r="BK202" s="33">
        <f t="shared" si="5"/>
        <v>7005.110572349327</v>
      </c>
    </row>
    <row r="203" spans="1:63" ht="15">
      <c r="A203" s="53"/>
      <c r="B203" s="54" t="s">
        <v>210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14.035976438225804</v>
      </c>
      <c r="I203" s="55">
        <v>1.7750605913548383</v>
      </c>
      <c r="J203" s="55">
        <v>0</v>
      </c>
      <c r="K203" s="55">
        <v>0</v>
      </c>
      <c r="L203" s="55">
        <v>13.465507835903226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23.13314953229032</v>
      </c>
      <c r="S203" s="55">
        <v>2.0326109241935484</v>
      </c>
      <c r="T203" s="55">
        <v>22.43015848364516</v>
      </c>
      <c r="U203" s="55">
        <v>0</v>
      </c>
      <c r="V203" s="55">
        <v>9.927749329580646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1.3022557476451608</v>
      </c>
      <c r="AC203" s="55">
        <v>0</v>
      </c>
      <c r="AD203" s="55">
        <v>0</v>
      </c>
      <c r="AE203" s="55">
        <v>0</v>
      </c>
      <c r="AF203" s="55">
        <v>5.56702436151613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0.12553774958064515</v>
      </c>
      <c r="AM203" s="55">
        <v>0</v>
      </c>
      <c r="AN203" s="55">
        <v>0</v>
      </c>
      <c r="AO203" s="55">
        <v>0</v>
      </c>
      <c r="AP203" s="55">
        <v>0.1839766291290322</v>
      </c>
      <c r="AQ203" s="55">
        <v>0</v>
      </c>
      <c r="AR203" s="55">
        <v>0</v>
      </c>
      <c r="AS203" s="55">
        <v>0</v>
      </c>
      <c r="AT203" s="55">
        <v>0</v>
      </c>
      <c r="AU203" s="55">
        <v>0</v>
      </c>
      <c r="AV203" s="55">
        <v>208.1129263135161</v>
      </c>
      <c r="AW203" s="55">
        <v>32.78893943493549</v>
      </c>
      <c r="AX203" s="55">
        <v>0</v>
      </c>
      <c r="AY203" s="55">
        <v>0</v>
      </c>
      <c r="AZ203" s="55">
        <v>174.01759734049074</v>
      </c>
      <c r="BA203" s="55">
        <v>0</v>
      </c>
      <c r="BB203" s="55">
        <v>0</v>
      </c>
      <c r="BC203" s="55">
        <v>0</v>
      </c>
      <c r="BD203" s="55">
        <v>0</v>
      </c>
      <c r="BE203" s="55">
        <v>0</v>
      </c>
      <c r="BF203" s="55">
        <v>488.0935632889355</v>
      </c>
      <c r="BG203" s="55">
        <v>46.17954803383871</v>
      </c>
      <c r="BH203" s="55">
        <v>6.415776622903227</v>
      </c>
      <c r="BI203" s="55">
        <v>0</v>
      </c>
      <c r="BJ203" s="55">
        <v>148.40787856999992</v>
      </c>
      <c r="BK203" s="33">
        <f t="shared" si="5"/>
        <v>1197.9952372276841</v>
      </c>
    </row>
    <row r="204" spans="1:63" ht="15">
      <c r="A204" s="53"/>
      <c r="B204" s="54" t="s">
        <v>211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>
        <v>1.4113314073870973</v>
      </c>
      <c r="I204" s="55">
        <v>0.7423281220322581</v>
      </c>
      <c r="J204" s="55">
        <v>0</v>
      </c>
      <c r="K204" s="55">
        <v>0</v>
      </c>
      <c r="L204" s="55">
        <v>1.6985838857096778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1.1117715566451611</v>
      </c>
      <c r="S204" s="55">
        <v>0.6974113015483869</v>
      </c>
      <c r="T204" s="55">
        <v>0</v>
      </c>
      <c r="U204" s="55">
        <v>0</v>
      </c>
      <c r="V204" s="55">
        <v>0.4144101263548388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0.294535526032258</v>
      </c>
      <c r="AC204" s="55">
        <v>0</v>
      </c>
      <c r="AD204" s="55">
        <v>0</v>
      </c>
      <c r="AE204" s="55">
        <v>0</v>
      </c>
      <c r="AF204" s="55">
        <v>0.08439597996774192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0.09191493354838709</v>
      </c>
      <c r="AM204" s="55">
        <v>0</v>
      </c>
      <c r="AN204" s="55">
        <v>0</v>
      </c>
      <c r="AO204" s="55">
        <v>0</v>
      </c>
      <c r="AP204" s="55">
        <v>0</v>
      </c>
      <c r="AQ204" s="55">
        <v>0</v>
      </c>
      <c r="AR204" s="55">
        <v>0</v>
      </c>
      <c r="AS204" s="55">
        <v>0</v>
      </c>
      <c r="AT204" s="55">
        <v>0</v>
      </c>
      <c r="AU204" s="55">
        <v>0</v>
      </c>
      <c r="AV204" s="55">
        <v>39.53404156290323</v>
      </c>
      <c r="AW204" s="55">
        <v>7.863325663903226</v>
      </c>
      <c r="AX204" s="55">
        <v>0.956864033</v>
      </c>
      <c r="AY204" s="55">
        <v>0</v>
      </c>
      <c r="AZ204" s="55">
        <v>56.98914575315455</v>
      </c>
      <c r="BA204" s="55">
        <v>0</v>
      </c>
      <c r="BB204" s="55">
        <v>0</v>
      </c>
      <c r="BC204" s="55">
        <v>0</v>
      </c>
      <c r="BD204" s="55">
        <v>0</v>
      </c>
      <c r="BE204" s="55">
        <v>0</v>
      </c>
      <c r="BF204" s="55">
        <v>85.62864561887096</v>
      </c>
      <c r="BG204" s="55">
        <v>36.126135355225806</v>
      </c>
      <c r="BH204" s="55">
        <v>0</v>
      </c>
      <c r="BI204" s="55">
        <v>0</v>
      </c>
      <c r="BJ204" s="55">
        <v>29.578716992354835</v>
      </c>
      <c r="BK204" s="33">
        <f t="shared" si="5"/>
        <v>263.2235578186384</v>
      </c>
    </row>
    <row r="205" spans="1:63" ht="15">
      <c r="A205" s="53"/>
      <c r="B205" s="54" t="s">
        <v>212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1.2642733621290323</v>
      </c>
      <c r="I205" s="55">
        <v>0</v>
      </c>
      <c r="J205" s="55">
        <v>0</v>
      </c>
      <c r="K205" s="55">
        <v>0</v>
      </c>
      <c r="L205" s="55">
        <v>0.6935583767741935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0.9888765948064515</v>
      </c>
      <c r="S205" s="55">
        <v>0</v>
      </c>
      <c r="T205" s="55">
        <v>0</v>
      </c>
      <c r="U205" s="55">
        <v>0</v>
      </c>
      <c r="V205" s="55">
        <v>0.011372408903225807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0.1999858621612903</v>
      </c>
      <c r="AC205" s="55">
        <v>0</v>
      </c>
      <c r="AD205" s="55">
        <v>0</v>
      </c>
      <c r="AE205" s="55">
        <v>0</v>
      </c>
      <c r="AF205" s="55">
        <v>0.018626110451612908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0.14354786516129034</v>
      </c>
      <c r="AM205" s="55">
        <v>0</v>
      </c>
      <c r="AN205" s="55">
        <v>0</v>
      </c>
      <c r="AO205" s="55">
        <v>0</v>
      </c>
      <c r="AP205" s="55">
        <v>0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76.78810496867742</v>
      </c>
      <c r="AW205" s="55">
        <v>0</v>
      </c>
      <c r="AX205" s="55">
        <v>0</v>
      </c>
      <c r="AY205" s="55">
        <v>0</v>
      </c>
      <c r="AZ205" s="55">
        <v>16.499249360591556</v>
      </c>
      <c r="BA205" s="55">
        <v>0</v>
      </c>
      <c r="BB205" s="55">
        <v>0</v>
      </c>
      <c r="BC205" s="55">
        <v>0</v>
      </c>
      <c r="BD205" s="55">
        <v>0</v>
      </c>
      <c r="BE205" s="55">
        <v>0</v>
      </c>
      <c r="BF205" s="55">
        <v>258.9438478814193</v>
      </c>
      <c r="BG205" s="55">
        <v>0</v>
      </c>
      <c r="BH205" s="55">
        <v>0</v>
      </c>
      <c r="BI205" s="55">
        <v>0</v>
      </c>
      <c r="BJ205" s="55">
        <v>28.538002025096773</v>
      </c>
      <c r="BK205" s="33">
        <f t="shared" si="5"/>
        <v>384.08944481617215</v>
      </c>
    </row>
    <row r="206" spans="1:63" ht="15">
      <c r="A206" s="53"/>
      <c r="B206" s="54" t="s">
        <v>213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4.039518141290323</v>
      </c>
      <c r="I206" s="55">
        <v>17.570097607903225</v>
      </c>
      <c r="J206" s="55">
        <v>0.25750032258064515</v>
      </c>
      <c r="K206" s="55">
        <v>0</v>
      </c>
      <c r="L206" s="55">
        <v>3.674102512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1.5038042876129034</v>
      </c>
      <c r="S206" s="55">
        <v>0</v>
      </c>
      <c r="T206" s="55">
        <v>1.1207946203548382</v>
      </c>
      <c r="U206" s="55">
        <v>0</v>
      </c>
      <c r="V206" s="55">
        <v>1.3910536483548388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5">
        <v>0</v>
      </c>
      <c r="AL206" s="55">
        <v>0</v>
      </c>
      <c r="AM206" s="55">
        <v>0</v>
      </c>
      <c r="AN206" s="55">
        <v>0</v>
      </c>
      <c r="AO206" s="55">
        <v>0</v>
      </c>
      <c r="AP206" s="55">
        <v>0</v>
      </c>
      <c r="AQ206" s="55">
        <v>0</v>
      </c>
      <c r="AR206" s="55">
        <v>0</v>
      </c>
      <c r="AS206" s="55">
        <v>0</v>
      </c>
      <c r="AT206" s="55">
        <v>0</v>
      </c>
      <c r="AU206" s="55">
        <v>0</v>
      </c>
      <c r="AV206" s="55">
        <v>43.65319203606453</v>
      </c>
      <c r="AW206" s="55">
        <v>59.141692478354834</v>
      </c>
      <c r="AX206" s="55">
        <v>1.2544466486451609</v>
      </c>
      <c r="AY206" s="55">
        <v>0</v>
      </c>
      <c r="AZ206" s="55">
        <v>20.603070072346963</v>
      </c>
      <c r="BA206" s="55">
        <v>0</v>
      </c>
      <c r="BB206" s="55">
        <v>0</v>
      </c>
      <c r="BC206" s="55">
        <v>0</v>
      </c>
      <c r="BD206" s="55">
        <v>0</v>
      </c>
      <c r="BE206" s="55">
        <v>0</v>
      </c>
      <c r="BF206" s="55">
        <v>14.673912504774194</v>
      </c>
      <c r="BG206" s="55">
        <v>5.585831701677419</v>
      </c>
      <c r="BH206" s="55">
        <v>3.3705985175483875</v>
      </c>
      <c r="BI206" s="55">
        <v>0</v>
      </c>
      <c r="BJ206" s="55">
        <v>8.403168522354838</v>
      </c>
      <c r="BK206" s="33">
        <f t="shared" si="5"/>
        <v>186.24278362186308</v>
      </c>
    </row>
    <row r="207" spans="1:63" ht="15">
      <c r="A207" s="53"/>
      <c r="B207" s="54" t="s">
        <v>214</v>
      </c>
      <c r="C207" s="55">
        <v>0</v>
      </c>
      <c r="D207" s="55">
        <v>0</v>
      </c>
      <c r="E207" s="55">
        <v>0</v>
      </c>
      <c r="F207" s="55">
        <v>0</v>
      </c>
      <c r="G207" s="55">
        <v>0</v>
      </c>
      <c r="H207" s="55">
        <v>32.41370825206452</v>
      </c>
      <c r="I207" s="55">
        <v>0</v>
      </c>
      <c r="J207" s="55">
        <v>0</v>
      </c>
      <c r="K207" s="55">
        <v>0</v>
      </c>
      <c r="L207" s="55">
        <v>2.395238279290323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33.20217145735483</v>
      </c>
      <c r="S207" s="55">
        <v>0</v>
      </c>
      <c r="T207" s="55">
        <v>0</v>
      </c>
      <c r="U207" s="55">
        <v>0</v>
      </c>
      <c r="V207" s="55">
        <v>3.255915009064516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94.28671142335484</v>
      </c>
      <c r="AC207" s="55">
        <v>0</v>
      </c>
      <c r="AD207" s="55">
        <v>0</v>
      </c>
      <c r="AE207" s="55">
        <v>0</v>
      </c>
      <c r="AF207" s="55">
        <v>0.16276056945161296</v>
      </c>
      <c r="AG207" s="55">
        <v>0</v>
      </c>
      <c r="AH207" s="55">
        <v>0</v>
      </c>
      <c r="AI207" s="55">
        <v>0</v>
      </c>
      <c r="AJ207" s="55">
        <v>0</v>
      </c>
      <c r="AK207" s="55">
        <v>0</v>
      </c>
      <c r="AL207" s="55">
        <v>123.24251821619353</v>
      </c>
      <c r="AM207" s="55">
        <v>0</v>
      </c>
      <c r="AN207" s="55">
        <v>0</v>
      </c>
      <c r="AO207" s="55">
        <v>0</v>
      </c>
      <c r="AP207" s="55">
        <v>0.0004523209032258064</v>
      </c>
      <c r="AQ207" s="55">
        <v>0</v>
      </c>
      <c r="AR207" s="55">
        <v>0</v>
      </c>
      <c r="AS207" s="55">
        <v>0</v>
      </c>
      <c r="AT207" s="55">
        <v>0</v>
      </c>
      <c r="AU207" s="55">
        <v>0</v>
      </c>
      <c r="AV207" s="55">
        <v>635.7667008082905</v>
      </c>
      <c r="AW207" s="55">
        <v>0.0009093037741935484</v>
      </c>
      <c r="AX207" s="55">
        <v>0.05357129951612903</v>
      </c>
      <c r="AY207" s="55">
        <v>0</v>
      </c>
      <c r="AZ207" s="55">
        <v>68.15130108350135</v>
      </c>
      <c r="BA207" s="55">
        <v>0</v>
      </c>
      <c r="BB207" s="55">
        <v>0</v>
      </c>
      <c r="BC207" s="55">
        <v>0</v>
      </c>
      <c r="BD207" s="55">
        <v>0</v>
      </c>
      <c r="BE207" s="55">
        <v>0</v>
      </c>
      <c r="BF207" s="55">
        <v>1563.184464586903</v>
      </c>
      <c r="BG207" s="55">
        <v>0.009886530129032258</v>
      </c>
      <c r="BH207" s="55">
        <v>0</v>
      </c>
      <c r="BI207" s="55">
        <v>0</v>
      </c>
      <c r="BJ207" s="55">
        <v>76.64838120480644</v>
      </c>
      <c r="BK207" s="33">
        <f t="shared" si="5"/>
        <v>2632.7746903445977</v>
      </c>
    </row>
    <row r="208" spans="1:63" ht="15">
      <c r="A208" s="53"/>
      <c r="B208" s="54" t="s">
        <v>215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386.41107012683887</v>
      </c>
      <c r="I208" s="55">
        <v>5339.383075836065</v>
      </c>
      <c r="J208" s="55">
        <v>30.96578478009677</v>
      </c>
      <c r="K208" s="55">
        <v>0</v>
      </c>
      <c r="L208" s="55">
        <v>198.87025657067738</v>
      </c>
      <c r="M208" s="55">
        <v>0</v>
      </c>
      <c r="N208" s="55">
        <v>4.010370397548389</v>
      </c>
      <c r="O208" s="55">
        <v>0</v>
      </c>
      <c r="P208" s="55">
        <v>0</v>
      </c>
      <c r="Q208" s="55">
        <v>0</v>
      </c>
      <c r="R208" s="55">
        <v>16.72962870641936</v>
      </c>
      <c r="S208" s="55">
        <v>514.7932464969355</v>
      </c>
      <c r="T208" s="55">
        <v>27.288780033741936</v>
      </c>
      <c r="U208" s="55">
        <v>0</v>
      </c>
      <c r="V208" s="55">
        <v>32.88506299493548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10.14285938832258</v>
      </c>
      <c r="AC208" s="55">
        <v>0</v>
      </c>
      <c r="AD208" s="55">
        <v>0</v>
      </c>
      <c r="AE208" s="55">
        <v>0</v>
      </c>
      <c r="AF208" s="55">
        <v>3.173353046935484</v>
      </c>
      <c r="AG208" s="55">
        <v>0</v>
      </c>
      <c r="AH208" s="55">
        <v>0</v>
      </c>
      <c r="AI208" s="55">
        <v>0</v>
      </c>
      <c r="AJ208" s="55">
        <v>0</v>
      </c>
      <c r="AK208" s="55">
        <v>0</v>
      </c>
      <c r="AL208" s="55">
        <v>0.828840186967742</v>
      </c>
      <c r="AM208" s="55">
        <v>0.5302644007096773</v>
      </c>
      <c r="AN208" s="55">
        <v>4.004663472870967</v>
      </c>
      <c r="AO208" s="55">
        <v>0</v>
      </c>
      <c r="AP208" s="55">
        <v>0</v>
      </c>
      <c r="AQ208" s="55">
        <v>0</v>
      </c>
      <c r="AR208" s="55">
        <v>0</v>
      </c>
      <c r="AS208" s="55">
        <v>0</v>
      </c>
      <c r="AT208" s="55">
        <v>0</v>
      </c>
      <c r="AU208" s="55">
        <v>0</v>
      </c>
      <c r="AV208" s="55">
        <v>655.1908288528391</v>
      </c>
      <c r="AW208" s="55">
        <v>1989.3237570171932</v>
      </c>
      <c r="AX208" s="55">
        <v>12.451900578387097</v>
      </c>
      <c r="AY208" s="55">
        <v>0</v>
      </c>
      <c r="AZ208" s="55">
        <v>914.7687841382832</v>
      </c>
      <c r="BA208" s="55">
        <v>0</v>
      </c>
      <c r="BB208" s="55">
        <v>0</v>
      </c>
      <c r="BC208" s="55">
        <v>0</v>
      </c>
      <c r="BD208" s="55">
        <v>0</v>
      </c>
      <c r="BE208" s="55">
        <v>0</v>
      </c>
      <c r="BF208" s="55">
        <v>136.57338471258066</v>
      </c>
      <c r="BG208" s="55">
        <v>88.72599804270968</v>
      </c>
      <c r="BH208" s="55">
        <v>6.916522973935485</v>
      </c>
      <c r="BI208" s="55">
        <v>0</v>
      </c>
      <c r="BJ208" s="55">
        <v>110.83804279641934</v>
      </c>
      <c r="BK208" s="33">
        <f t="shared" si="5"/>
        <v>10484.806475551413</v>
      </c>
    </row>
    <row r="209" spans="1:63" ht="15">
      <c r="A209" s="53"/>
      <c r="B209" s="54" t="s">
        <v>216</v>
      </c>
      <c r="C209" s="55">
        <v>0</v>
      </c>
      <c r="D209" s="55">
        <v>0</v>
      </c>
      <c r="E209" s="55">
        <v>0</v>
      </c>
      <c r="F209" s="55">
        <v>0</v>
      </c>
      <c r="G209" s="55">
        <v>0</v>
      </c>
      <c r="H209" s="55">
        <v>18.142062805548388</v>
      </c>
      <c r="I209" s="55">
        <v>0</v>
      </c>
      <c r="J209" s="55">
        <v>0</v>
      </c>
      <c r="K209" s="55">
        <v>0</v>
      </c>
      <c r="L209" s="55">
        <v>0.01084901187096774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24.10855645774193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3.1080948349354833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5">
        <v>0</v>
      </c>
      <c r="AL209" s="55">
        <v>2.165900625967742</v>
      </c>
      <c r="AM209" s="55">
        <v>0</v>
      </c>
      <c r="AN209" s="55">
        <v>0</v>
      </c>
      <c r="AO209" s="55">
        <v>0</v>
      </c>
      <c r="AP209" s="55">
        <v>0</v>
      </c>
      <c r="AQ209" s="55">
        <v>0</v>
      </c>
      <c r="AR209" s="55">
        <v>0</v>
      </c>
      <c r="AS209" s="55">
        <v>0</v>
      </c>
      <c r="AT209" s="55">
        <v>0</v>
      </c>
      <c r="AU209" s="55">
        <v>0</v>
      </c>
      <c r="AV209" s="55">
        <v>1428.6377903727423</v>
      </c>
      <c r="AW209" s="55">
        <v>0</v>
      </c>
      <c r="AX209" s="55">
        <v>0</v>
      </c>
      <c r="AY209" s="55">
        <v>0</v>
      </c>
      <c r="AZ209" s="55">
        <v>1.949928935656152</v>
      </c>
      <c r="BA209" s="55">
        <v>0</v>
      </c>
      <c r="BB209" s="55">
        <v>0</v>
      </c>
      <c r="BC209" s="55">
        <v>0</v>
      </c>
      <c r="BD209" s="55">
        <v>0</v>
      </c>
      <c r="BE209" s="55">
        <v>0</v>
      </c>
      <c r="BF209" s="55">
        <v>2670.8261434452584</v>
      </c>
      <c r="BG209" s="55">
        <v>0</v>
      </c>
      <c r="BH209" s="55">
        <v>0</v>
      </c>
      <c r="BI209" s="55">
        <v>0</v>
      </c>
      <c r="BJ209" s="55">
        <v>1.9073845194838714</v>
      </c>
      <c r="BK209" s="33">
        <f t="shared" si="5"/>
        <v>4150.856711009204</v>
      </c>
    </row>
    <row r="210" spans="1:63" ht="15">
      <c r="A210" s="53"/>
      <c r="B210" s="54" t="s">
        <v>217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0.5007885149677419</v>
      </c>
      <c r="I210" s="55">
        <v>0</v>
      </c>
      <c r="J210" s="55">
        <v>0</v>
      </c>
      <c r="K210" s="55">
        <v>0</v>
      </c>
      <c r="L210" s="55">
        <v>0.17177975806451612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0.09532370316129032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0.17646114606451613</v>
      </c>
      <c r="AC210" s="55">
        <v>0</v>
      </c>
      <c r="AD210" s="55">
        <v>0</v>
      </c>
      <c r="AE210" s="55">
        <v>0</v>
      </c>
      <c r="AF210" s="55">
        <v>0.07832372258064517</v>
      </c>
      <c r="AG210" s="55">
        <v>0</v>
      </c>
      <c r="AH210" s="55">
        <v>0</v>
      </c>
      <c r="AI210" s="55">
        <v>0</v>
      </c>
      <c r="AJ210" s="55">
        <v>0</v>
      </c>
      <c r="AK210" s="55">
        <v>0</v>
      </c>
      <c r="AL210" s="55">
        <v>0</v>
      </c>
      <c r="AM210" s="55">
        <v>0</v>
      </c>
      <c r="AN210" s="55">
        <v>0</v>
      </c>
      <c r="AO210" s="55">
        <v>0</v>
      </c>
      <c r="AP210" s="55">
        <v>0</v>
      </c>
      <c r="AQ210" s="55">
        <v>0</v>
      </c>
      <c r="AR210" s="55">
        <v>0</v>
      </c>
      <c r="AS210" s="55">
        <v>0</v>
      </c>
      <c r="AT210" s="55">
        <v>0</v>
      </c>
      <c r="AU210" s="55">
        <v>0</v>
      </c>
      <c r="AV210" s="55">
        <v>48.22789847487097</v>
      </c>
      <c r="AW210" s="55">
        <v>1.1748558387096775</v>
      </c>
      <c r="AX210" s="55">
        <v>0</v>
      </c>
      <c r="AY210" s="55">
        <v>0</v>
      </c>
      <c r="AZ210" s="55">
        <v>2.3204109002602387</v>
      </c>
      <c r="BA210" s="55">
        <v>0</v>
      </c>
      <c r="BB210" s="55">
        <v>0</v>
      </c>
      <c r="BC210" s="55">
        <v>0</v>
      </c>
      <c r="BD210" s="55">
        <v>0</v>
      </c>
      <c r="BE210" s="55">
        <v>0</v>
      </c>
      <c r="BF210" s="55">
        <v>29.402602193774193</v>
      </c>
      <c r="BG210" s="55">
        <v>0.36924040645161293</v>
      </c>
      <c r="BH210" s="55">
        <v>0</v>
      </c>
      <c r="BI210" s="55">
        <v>0</v>
      </c>
      <c r="BJ210" s="55">
        <v>0.2349711677419355</v>
      </c>
      <c r="BK210" s="33">
        <f t="shared" si="5"/>
        <v>82.75265582664731</v>
      </c>
    </row>
    <row r="211" spans="1:63" ht="15">
      <c r="A211" s="53"/>
      <c r="B211" s="54" t="s">
        <v>218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0.541441552</v>
      </c>
      <c r="I211" s="55">
        <v>0</v>
      </c>
      <c r="J211" s="55">
        <v>0</v>
      </c>
      <c r="K211" s="55">
        <v>0</v>
      </c>
      <c r="L211" s="55">
        <v>0.033124790322580644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0.21387563596774195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0.13331255306451611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5">
        <v>0</v>
      </c>
      <c r="AL211" s="55">
        <v>0.001079453870967742</v>
      </c>
      <c r="AM211" s="55">
        <v>0</v>
      </c>
      <c r="AN211" s="55">
        <v>0</v>
      </c>
      <c r="AO211" s="55">
        <v>0</v>
      </c>
      <c r="AP211" s="55">
        <v>0</v>
      </c>
      <c r="AQ211" s="55">
        <v>0</v>
      </c>
      <c r="AR211" s="55">
        <v>0</v>
      </c>
      <c r="AS211" s="55">
        <v>0</v>
      </c>
      <c r="AT211" s="55">
        <v>0</v>
      </c>
      <c r="AU211" s="55">
        <v>0</v>
      </c>
      <c r="AV211" s="55">
        <v>65.59248189225806</v>
      </c>
      <c r="AW211" s="55">
        <v>1.2197828741935484</v>
      </c>
      <c r="AX211" s="55">
        <v>0</v>
      </c>
      <c r="AY211" s="55">
        <v>0</v>
      </c>
      <c r="AZ211" s="55">
        <v>8.564926830649842</v>
      </c>
      <c r="BA211" s="55">
        <v>0</v>
      </c>
      <c r="BB211" s="55">
        <v>0</v>
      </c>
      <c r="BC211" s="55">
        <v>0</v>
      </c>
      <c r="BD211" s="55">
        <v>0</v>
      </c>
      <c r="BE211" s="55">
        <v>0</v>
      </c>
      <c r="BF211" s="55">
        <v>22.318187104516134</v>
      </c>
      <c r="BG211" s="55">
        <v>14.724336117580645</v>
      </c>
      <c r="BH211" s="55">
        <v>0</v>
      </c>
      <c r="BI211" s="55">
        <v>0</v>
      </c>
      <c r="BJ211" s="55">
        <v>0.3993763430322581</v>
      </c>
      <c r="BK211" s="33">
        <f t="shared" si="5"/>
        <v>113.74192514745631</v>
      </c>
    </row>
    <row r="212" spans="1:63" ht="15">
      <c r="A212" s="53"/>
      <c r="B212" s="54" t="s">
        <v>219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0.48219378741935487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0.09406215435483871</v>
      </c>
      <c r="S212" s="55">
        <v>0</v>
      </c>
      <c r="T212" s="55">
        <v>0</v>
      </c>
      <c r="U212" s="55">
        <v>0</v>
      </c>
      <c r="V212" s="55">
        <v>0.05552669354838709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5">
        <v>0</v>
      </c>
      <c r="AL212" s="55">
        <v>0</v>
      </c>
      <c r="AM212" s="55">
        <v>0</v>
      </c>
      <c r="AN212" s="55">
        <v>0</v>
      </c>
      <c r="AO212" s="55">
        <v>0</v>
      </c>
      <c r="AP212" s="55">
        <v>0</v>
      </c>
      <c r="AQ212" s="55">
        <v>0</v>
      </c>
      <c r="AR212" s="55">
        <v>0</v>
      </c>
      <c r="AS212" s="55">
        <v>0</v>
      </c>
      <c r="AT212" s="55">
        <v>0</v>
      </c>
      <c r="AU212" s="55">
        <v>0</v>
      </c>
      <c r="AV212" s="55">
        <v>25.33092881783871</v>
      </c>
      <c r="AW212" s="55">
        <v>1.2833135677419354</v>
      </c>
      <c r="AX212" s="55">
        <v>0</v>
      </c>
      <c r="AY212" s="55">
        <v>0</v>
      </c>
      <c r="AZ212" s="55">
        <v>0.48094287214170583</v>
      </c>
      <c r="BA212" s="55">
        <v>0</v>
      </c>
      <c r="BB212" s="55">
        <v>0</v>
      </c>
      <c r="BC212" s="55">
        <v>0</v>
      </c>
      <c r="BD212" s="55">
        <v>0</v>
      </c>
      <c r="BE212" s="55">
        <v>0</v>
      </c>
      <c r="BF212" s="55">
        <v>13.42839651916129</v>
      </c>
      <c r="BG212" s="55">
        <v>0.10875538709677418</v>
      </c>
      <c r="BH212" s="55">
        <v>0</v>
      </c>
      <c r="BI212" s="55">
        <v>0</v>
      </c>
      <c r="BJ212" s="55">
        <v>0.43885941722580646</v>
      </c>
      <c r="BK212" s="33">
        <f t="shared" si="5"/>
        <v>41.7029792165288</v>
      </c>
    </row>
    <row r="213" spans="1:63" ht="15">
      <c r="A213" s="53"/>
      <c r="B213" s="54" t="s">
        <v>220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0.6318462085483871</v>
      </c>
      <c r="I213" s="55">
        <v>0</v>
      </c>
      <c r="J213" s="55">
        <v>0</v>
      </c>
      <c r="K213" s="55">
        <v>0</v>
      </c>
      <c r="L213" s="55">
        <v>0.6841748651290323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0.19919374977419357</v>
      </c>
      <c r="S213" s="55">
        <v>0.015768822580645162</v>
      </c>
      <c r="T213" s="55">
        <v>0</v>
      </c>
      <c r="U213" s="55">
        <v>0</v>
      </c>
      <c r="V213" s="55">
        <v>0.010512548387096775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0.021278563548387096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5">
        <v>0</v>
      </c>
      <c r="AL213" s="55">
        <v>0</v>
      </c>
      <c r="AM213" s="55">
        <v>0</v>
      </c>
      <c r="AN213" s="55">
        <v>0</v>
      </c>
      <c r="AO213" s="55">
        <v>0</v>
      </c>
      <c r="AP213" s="55">
        <v>0</v>
      </c>
      <c r="AQ213" s="55">
        <v>0</v>
      </c>
      <c r="AR213" s="55">
        <v>0</v>
      </c>
      <c r="AS213" s="55">
        <v>0</v>
      </c>
      <c r="AT213" s="55">
        <v>0</v>
      </c>
      <c r="AU213" s="55">
        <v>0</v>
      </c>
      <c r="AV213" s="55">
        <v>29.940012921612908</v>
      </c>
      <c r="AW213" s="55">
        <v>2.9778034567419356</v>
      </c>
      <c r="AX213" s="55">
        <v>0</v>
      </c>
      <c r="AY213" s="55">
        <v>0</v>
      </c>
      <c r="AZ213" s="55">
        <v>1.1910558533517461</v>
      </c>
      <c r="BA213" s="55">
        <v>0</v>
      </c>
      <c r="BB213" s="55">
        <v>0</v>
      </c>
      <c r="BC213" s="55">
        <v>0</v>
      </c>
      <c r="BD213" s="55">
        <v>0</v>
      </c>
      <c r="BE213" s="55">
        <v>0</v>
      </c>
      <c r="BF213" s="55">
        <v>18.578578052741936</v>
      </c>
      <c r="BG213" s="55">
        <v>0.35291276129032256</v>
      </c>
      <c r="BH213" s="55">
        <v>3.113936129032258</v>
      </c>
      <c r="BI213" s="55">
        <v>0</v>
      </c>
      <c r="BJ213" s="55">
        <v>0.10379787096774194</v>
      </c>
      <c r="BK213" s="33">
        <f t="shared" si="5"/>
        <v>57.820871803706595</v>
      </c>
    </row>
    <row r="214" spans="1:63" ht="15">
      <c r="A214" s="53"/>
      <c r="B214" s="54" t="s">
        <v>221</v>
      </c>
      <c r="C214" s="55">
        <v>0</v>
      </c>
      <c r="D214" s="55">
        <v>0</v>
      </c>
      <c r="E214" s="55">
        <v>0</v>
      </c>
      <c r="F214" s="55">
        <v>0</v>
      </c>
      <c r="G214" s="55">
        <v>0</v>
      </c>
      <c r="H214" s="55">
        <v>0.6026993576129032</v>
      </c>
      <c r="I214" s="55">
        <v>0</v>
      </c>
      <c r="J214" s="55">
        <v>0</v>
      </c>
      <c r="K214" s="55">
        <v>0</v>
      </c>
      <c r="L214" s="55">
        <v>0.1236994198064516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0.2901030148064515</v>
      </c>
      <c r="S214" s="55">
        <v>0</v>
      </c>
      <c r="T214" s="55">
        <v>0</v>
      </c>
      <c r="U214" s="55">
        <v>0</v>
      </c>
      <c r="V214" s="55">
        <v>0.06263412558064514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0.005106943548387097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5">
        <v>0</v>
      </c>
      <c r="AL214" s="55">
        <v>0</v>
      </c>
      <c r="AM214" s="55">
        <v>0</v>
      </c>
      <c r="AN214" s="55">
        <v>0</v>
      </c>
      <c r="AO214" s="55">
        <v>0</v>
      </c>
      <c r="AP214" s="55">
        <v>0</v>
      </c>
      <c r="AQ214" s="55">
        <v>0</v>
      </c>
      <c r="AR214" s="55">
        <v>0</v>
      </c>
      <c r="AS214" s="55">
        <v>0</v>
      </c>
      <c r="AT214" s="55">
        <v>0</v>
      </c>
      <c r="AU214" s="55">
        <v>0</v>
      </c>
      <c r="AV214" s="55">
        <v>14.949126281935484</v>
      </c>
      <c r="AW214" s="55">
        <v>0.9704292083225808</v>
      </c>
      <c r="AX214" s="55">
        <v>0</v>
      </c>
      <c r="AY214" s="55">
        <v>0</v>
      </c>
      <c r="AZ214" s="55">
        <v>0.25483648376001666</v>
      </c>
      <c r="BA214" s="55">
        <v>0</v>
      </c>
      <c r="BB214" s="55">
        <v>0</v>
      </c>
      <c r="BC214" s="55">
        <v>0</v>
      </c>
      <c r="BD214" s="55">
        <v>0</v>
      </c>
      <c r="BE214" s="55">
        <v>0</v>
      </c>
      <c r="BF214" s="55">
        <v>9.426681605774196</v>
      </c>
      <c r="BG214" s="55">
        <v>8.131853456193546</v>
      </c>
      <c r="BH214" s="55">
        <v>0</v>
      </c>
      <c r="BI214" s="55">
        <v>0</v>
      </c>
      <c r="BJ214" s="55">
        <v>0.07665750648387096</v>
      </c>
      <c r="BK214" s="33">
        <f t="shared" si="5"/>
        <v>34.89382740382453</v>
      </c>
    </row>
    <row r="215" spans="1:63" ht="13.5" thickBot="1">
      <c r="A215" s="53"/>
      <c r="B215" s="54" t="s">
        <v>222</v>
      </c>
      <c r="C215" s="55">
        <v>0</v>
      </c>
      <c r="D215" s="55">
        <v>0</v>
      </c>
      <c r="E215" s="55">
        <v>0</v>
      </c>
      <c r="F215" s="55">
        <v>0</v>
      </c>
      <c r="G215" s="55">
        <v>0</v>
      </c>
      <c r="H215" s="55">
        <v>0.4328591361935484</v>
      </c>
      <c r="I215" s="55">
        <v>0.05101751612903226</v>
      </c>
      <c r="J215" s="55">
        <v>0</v>
      </c>
      <c r="K215" s="55">
        <v>0</v>
      </c>
      <c r="L215" s="55">
        <v>0.7875038283225808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0.23256669593548387</v>
      </c>
      <c r="S215" s="55">
        <v>0</v>
      </c>
      <c r="T215" s="55">
        <v>0</v>
      </c>
      <c r="U215" s="55">
        <v>0</v>
      </c>
      <c r="V215" s="55">
        <v>0.05611926774193548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0.010126390322580645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5">
        <v>0</v>
      </c>
      <c r="AL215" s="55">
        <v>0</v>
      </c>
      <c r="AM215" s="55">
        <v>0</v>
      </c>
      <c r="AN215" s="55">
        <v>0</v>
      </c>
      <c r="AO215" s="55">
        <v>0</v>
      </c>
      <c r="AP215" s="55">
        <v>0</v>
      </c>
      <c r="AQ215" s="55">
        <v>0</v>
      </c>
      <c r="AR215" s="55">
        <v>0</v>
      </c>
      <c r="AS215" s="55">
        <v>0</v>
      </c>
      <c r="AT215" s="55">
        <v>0</v>
      </c>
      <c r="AU215" s="55">
        <v>0</v>
      </c>
      <c r="AV215" s="55">
        <v>34.52652614467742</v>
      </c>
      <c r="AW215" s="55">
        <v>2.6290223161935486</v>
      </c>
      <c r="AX215" s="55">
        <v>0</v>
      </c>
      <c r="AY215" s="55">
        <v>0</v>
      </c>
      <c r="AZ215" s="55">
        <v>7.634184820968303</v>
      </c>
      <c r="BA215" s="55">
        <v>0</v>
      </c>
      <c r="BB215" s="55">
        <v>0</v>
      </c>
      <c r="BC215" s="55">
        <v>0</v>
      </c>
      <c r="BD215" s="55">
        <v>0</v>
      </c>
      <c r="BE215" s="55">
        <v>0</v>
      </c>
      <c r="BF215" s="55">
        <v>20.124813563516128</v>
      </c>
      <c r="BG215" s="55">
        <v>0.2025278064516129</v>
      </c>
      <c r="BH215" s="55">
        <v>1.0126390322580645</v>
      </c>
      <c r="BI215" s="55">
        <v>0</v>
      </c>
      <c r="BJ215" s="55">
        <v>2.458988157935484</v>
      </c>
      <c r="BK215" s="33">
        <f t="shared" si="5"/>
        <v>70.15889467664572</v>
      </c>
    </row>
    <row r="216" spans="1:63" ht="13.5" thickBot="1">
      <c r="A216" s="37"/>
      <c r="B216" s="38" t="s">
        <v>223</v>
      </c>
      <c r="C216" s="39">
        <f aca="true" t="shared" si="6" ref="C216:BK216">SUM(C165:C215)</f>
        <v>0</v>
      </c>
      <c r="D216" s="39">
        <f t="shared" si="6"/>
        <v>84.33523130551616</v>
      </c>
      <c r="E216" s="39">
        <f t="shared" si="6"/>
        <v>0</v>
      </c>
      <c r="F216" s="39">
        <f t="shared" si="6"/>
        <v>0</v>
      </c>
      <c r="G216" s="39">
        <f t="shared" si="6"/>
        <v>0</v>
      </c>
      <c r="H216" s="39">
        <f t="shared" si="6"/>
        <v>1038.500298876033</v>
      </c>
      <c r="I216" s="39">
        <f t="shared" si="6"/>
        <v>15219.573762695902</v>
      </c>
      <c r="J216" s="39">
        <f t="shared" si="6"/>
        <v>203.60499089554838</v>
      </c>
      <c r="K216" s="39">
        <f t="shared" si="6"/>
        <v>0</v>
      </c>
      <c r="L216" s="39">
        <f t="shared" si="6"/>
        <v>848.7135668614194</v>
      </c>
      <c r="M216" s="39">
        <f t="shared" si="6"/>
        <v>0</v>
      </c>
      <c r="N216" s="39">
        <f t="shared" si="6"/>
        <v>4.010370397548389</v>
      </c>
      <c r="O216" s="39">
        <f t="shared" si="6"/>
        <v>0</v>
      </c>
      <c r="P216" s="39">
        <f t="shared" si="6"/>
        <v>0</v>
      </c>
      <c r="Q216" s="39">
        <f t="shared" si="6"/>
        <v>0</v>
      </c>
      <c r="R216" s="39">
        <f t="shared" si="6"/>
        <v>379.9560754256129</v>
      </c>
      <c r="S216" s="39">
        <f t="shared" si="6"/>
        <v>1306.3573351981615</v>
      </c>
      <c r="T216" s="39">
        <f t="shared" si="6"/>
        <v>544.2702375950644</v>
      </c>
      <c r="U216" s="39">
        <f t="shared" si="6"/>
        <v>0</v>
      </c>
      <c r="V216" s="39">
        <f t="shared" si="6"/>
        <v>234.56920099332254</v>
      </c>
      <c r="W216" s="39">
        <f t="shared" si="6"/>
        <v>0</v>
      </c>
      <c r="X216" s="39">
        <f t="shared" si="6"/>
        <v>0</v>
      </c>
      <c r="Y216" s="39">
        <f t="shared" si="6"/>
        <v>0</v>
      </c>
      <c r="Z216" s="39">
        <f t="shared" si="6"/>
        <v>0</v>
      </c>
      <c r="AA216" s="39">
        <f t="shared" si="6"/>
        <v>0</v>
      </c>
      <c r="AB216" s="39">
        <f t="shared" si="6"/>
        <v>127.10011459909677</v>
      </c>
      <c r="AC216" s="39">
        <f t="shared" si="6"/>
        <v>9.111627088548389</v>
      </c>
      <c r="AD216" s="39">
        <f t="shared" si="6"/>
        <v>0</v>
      </c>
      <c r="AE216" s="39">
        <f t="shared" si="6"/>
        <v>0</v>
      </c>
      <c r="AF216" s="39">
        <f t="shared" si="6"/>
        <v>16.670255121419356</v>
      </c>
      <c r="AG216" s="39">
        <f t="shared" si="6"/>
        <v>0</v>
      </c>
      <c r="AH216" s="39">
        <f t="shared" si="6"/>
        <v>0</v>
      </c>
      <c r="AI216" s="39">
        <f t="shared" si="6"/>
        <v>0</v>
      </c>
      <c r="AJ216" s="39">
        <f t="shared" si="6"/>
        <v>0</v>
      </c>
      <c r="AK216" s="39">
        <f t="shared" si="6"/>
        <v>0</v>
      </c>
      <c r="AL216" s="39">
        <f t="shared" si="6"/>
        <v>129.76942117829032</v>
      </c>
      <c r="AM216" s="39">
        <f t="shared" si="6"/>
        <v>0.5853508798064515</v>
      </c>
      <c r="AN216" s="39">
        <f t="shared" si="6"/>
        <v>16.585426165354846</v>
      </c>
      <c r="AO216" s="39">
        <f t="shared" si="6"/>
        <v>0</v>
      </c>
      <c r="AP216" s="39">
        <f t="shared" si="6"/>
        <v>0.9570521905806451</v>
      </c>
      <c r="AQ216" s="39">
        <f t="shared" si="6"/>
        <v>0</v>
      </c>
      <c r="AR216" s="39">
        <f t="shared" si="6"/>
        <v>13.040427382806453</v>
      </c>
      <c r="AS216" s="39">
        <f t="shared" si="6"/>
        <v>0</v>
      </c>
      <c r="AT216" s="39">
        <f t="shared" si="6"/>
        <v>0</v>
      </c>
      <c r="AU216" s="39">
        <f t="shared" si="6"/>
        <v>0</v>
      </c>
      <c r="AV216" s="39">
        <f t="shared" si="6"/>
        <v>6752.831569150937</v>
      </c>
      <c r="AW216" s="39">
        <f t="shared" si="6"/>
        <v>6553.343285043582</v>
      </c>
      <c r="AX216" s="39">
        <f t="shared" si="6"/>
        <v>1035.9499183750968</v>
      </c>
      <c r="AY216" s="39">
        <f t="shared" si="6"/>
        <v>0</v>
      </c>
      <c r="AZ216" s="39">
        <f t="shared" si="6"/>
        <v>4565.5056183529</v>
      </c>
      <c r="BA216" s="39">
        <f t="shared" si="6"/>
        <v>0</v>
      </c>
      <c r="BB216" s="39">
        <f t="shared" si="6"/>
        <v>0</v>
      </c>
      <c r="BC216" s="39">
        <f t="shared" si="6"/>
        <v>1.2715820544516132</v>
      </c>
      <c r="BD216" s="39">
        <f t="shared" si="6"/>
        <v>0</v>
      </c>
      <c r="BE216" s="39">
        <f t="shared" si="6"/>
        <v>0</v>
      </c>
      <c r="BF216" s="39">
        <f t="shared" si="6"/>
        <v>10310.455752218675</v>
      </c>
      <c r="BG216" s="39">
        <f t="shared" si="6"/>
        <v>1212.3768302609355</v>
      </c>
      <c r="BH216" s="39">
        <f t="shared" si="6"/>
        <v>619.0561719878388</v>
      </c>
      <c r="BI216" s="39">
        <f t="shared" si="6"/>
        <v>0</v>
      </c>
      <c r="BJ216" s="39">
        <f t="shared" si="6"/>
        <v>1251.3646505695806</v>
      </c>
      <c r="BK216" s="44">
        <f t="shared" si="6"/>
        <v>52479.86612286401</v>
      </c>
    </row>
    <row r="217" spans="1:63" ht="13.5" thickBot="1">
      <c r="A217" s="56"/>
      <c r="B217" s="57" t="s">
        <v>224</v>
      </c>
      <c r="C217" s="58">
        <f aca="true" t="shared" si="7" ref="C217:BK217">C216+C163+C161+C159+C19+C15</f>
        <v>0</v>
      </c>
      <c r="D217" s="58">
        <f t="shared" si="7"/>
        <v>2570.175564810258</v>
      </c>
      <c r="E217" s="58">
        <f t="shared" si="7"/>
        <v>1064.9369633021292</v>
      </c>
      <c r="F217" s="58">
        <f t="shared" si="7"/>
        <v>0</v>
      </c>
      <c r="G217" s="58">
        <f t="shared" si="7"/>
        <v>0</v>
      </c>
      <c r="H217" s="58">
        <f t="shared" si="7"/>
        <v>1421.2590818108395</v>
      </c>
      <c r="I217" s="58">
        <f t="shared" si="7"/>
        <v>41426.09492200597</v>
      </c>
      <c r="J217" s="58">
        <f t="shared" si="7"/>
        <v>3262.218344028871</v>
      </c>
      <c r="K217" s="58">
        <f t="shared" si="7"/>
        <v>43.759718492000005</v>
      </c>
      <c r="L217" s="58">
        <f t="shared" si="7"/>
        <v>1400.1291922008068</v>
      </c>
      <c r="M217" s="58">
        <f t="shared" si="7"/>
        <v>0</v>
      </c>
      <c r="N217" s="58">
        <f t="shared" si="7"/>
        <v>4.010370397548389</v>
      </c>
      <c r="O217" s="58">
        <f t="shared" si="7"/>
        <v>0</v>
      </c>
      <c r="P217" s="58">
        <f t="shared" si="7"/>
        <v>0</v>
      </c>
      <c r="Q217" s="58">
        <f t="shared" si="7"/>
        <v>0</v>
      </c>
      <c r="R217" s="58">
        <f t="shared" si="7"/>
        <v>779.0910297667742</v>
      </c>
      <c r="S217" s="58">
        <f t="shared" si="7"/>
        <v>7027.982757066475</v>
      </c>
      <c r="T217" s="58">
        <f t="shared" si="7"/>
        <v>2120.5492395958063</v>
      </c>
      <c r="U217" s="58">
        <f t="shared" si="7"/>
        <v>0</v>
      </c>
      <c r="V217" s="58">
        <f t="shared" si="7"/>
        <v>462.46179841570955</v>
      </c>
      <c r="W217" s="58">
        <f t="shared" si="7"/>
        <v>0</v>
      </c>
      <c r="X217" s="58">
        <f t="shared" si="7"/>
        <v>0</v>
      </c>
      <c r="Y217" s="58">
        <f t="shared" si="7"/>
        <v>0</v>
      </c>
      <c r="Z217" s="58">
        <f t="shared" si="7"/>
        <v>0</v>
      </c>
      <c r="AA217" s="58">
        <f t="shared" si="7"/>
        <v>0</v>
      </c>
      <c r="AB217" s="58">
        <f t="shared" si="7"/>
        <v>131.77050741283873</v>
      </c>
      <c r="AC217" s="58">
        <f t="shared" si="7"/>
        <v>21.52466886996774</v>
      </c>
      <c r="AD217" s="58">
        <f t="shared" si="7"/>
        <v>0</v>
      </c>
      <c r="AE217" s="58">
        <f t="shared" si="7"/>
        <v>0</v>
      </c>
      <c r="AF217" s="58">
        <f t="shared" si="7"/>
        <v>27.322543998387093</v>
      </c>
      <c r="AG217" s="58">
        <f t="shared" si="7"/>
        <v>0</v>
      </c>
      <c r="AH217" s="58">
        <f t="shared" si="7"/>
        <v>0</v>
      </c>
      <c r="AI217" s="58">
        <f t="shared" si="7"/>
        <v>0</v>
      </c>
      <c r="AJ217" s="58">
        <f t="shared" si="7"/>
        <v>0</v>
      </c>
      <c r="AK217" s="58">
        <f t="shared" si="7"/>
        <v>0</v>
      </c>
      <c r="AL217" s="58">
        <f t="shared" si="7"/>
        <v>130.0710098365484</v>
      </c>
      <c r="AM217" s="58">
        <f t="shared" si="7"/>
        <v>0.6602661544838709</v>
      </c>
      <c r="AN217" s="58">
        <f t="shared" si="7"/>
        <v>16.585426165354846</v>
      </c>
      <c r="AO217" s="58">
        <f t="shared" si="7"/>
        <v>0</v>
      </c>
      <c r="AP217" s="58">
        <f t="shared" si="7"/>
        <v>1.1338553759677419</v>
      </c>
      <c r="AQ217" s="58">
        <f t="shared" si="7"/>
        <v>0</v>
      </c>
      <c r="AR217" s="58">
        <f t="shared" si="7"/>
        <v>187.98526328112902</v>
      </c>
      <c r="AS217" s="58">
        <f t="shared" si="7"/>
        <v>0</v>
      </c>
      <c r="AT217" s="58">
        <f t="shared" si="7"/>
        <v>0</v>
      </c>
      <c r="AU217" s="58">
        <f t="shared" si="7"/>
        <v>0</v>
      </c>
      <c r="AV217" s="58">
        <f t="shared" si="7"/>
        <v>7745.673461362793</v>
      </c>
      <c r="AW217" s="58">
        <f t="shared" si="7"/>
        <v>13204.815559122002</v>
      </c>
      <c r="AX217" s="58">
        <f t="shared" si="7"/>
        <v>1072.0298484489354</v>
      </c>
      <c r="AY217" s="58">
        <f t="shared" si="7"/>
        <v>0</v>
      </c>
      <c r="AZ217" s="58">
        <f t="shared" si="7"/>
        <v>6388.780436689067</v>
      </c>
      <c r="BA217" s="58">
        <f t="shared" si="7"/>
        <v>0</v>
      </c>
      <c r="BB217" s="58">
        <f t="shared" si="7"/>
        <v>0</v>
      </c>
      <c r="BC217" s="58">
        <f t="shared" si="7"/>
        <v>1.2715820544516132</v>
      </c>
      <c r="BD217" s="58">
        <f t="shared" si="7"/>
        <v>0</v>
      </c>
      <c r="BE217" s="58">
        <f t="shared" si="7"/>
        <v>0</v>
      </c>
      <c r="BF217" s="58">
        <f t="shared" si="7"/>
        <v>10787.314832806396</v>
      </c>
      <c r="BG217" s="58">
        <f t="shared" si="7"/>
        <v>1806.202333363613</v>
      </c>
      <c r="BH217" s="58">
        <f t="shared" si="7"/>
        <v>805.1399637778711</v>
      </c>
      <c r="BI217" s="58">
        <f t="shared" si="7"/>
        <v>0</v>
      </c>
      <c r="BJ217" s="58">
        <f t="shared" si="7"/>
        <v>1537.5081856917095</v>
      </c>
      <c r="BK217" s="58">
        <f t="shared" si="7"/>
        <v>105448.4587263047</v>
      </c>
    </row>
    <row r="218" spans="1:63" ht="15">
      <c r="A218" s="59"/>
      <c r="B218" s="60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3"/>
    </row>
    <row r="219" spans="1:63" ht="15">
      <c r="A219" s="26" t="s">
        <v>225</v>
      </c>
      <c r="B219" s="61" t="s">
        <v>226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3"/>
    </row>
    <row r="220" spans="1:63" ht="15">
      <c r="A220" s="26" t="s">
        <v>13</v>
      </c>
      <c r="B220" s="27" t="s">
        <v>227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3"/>
    </row>
    <row r="221" spans="1:63" ht="15">
      <c r="A221" s="30"/>
      <c r="B221" s="31" t="s">
        <v>228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21.815830643709674</v>
      </c>
      <c r="I221" s="32">
        <v>1.350898334387097</v>
      </c>
      <c r="J221" s="32">
        <v>0</v>
      </c>
      <c r="K221" s="32">
        <v>0</v>
      </c>
      <c r="L221" s="32">
        <v>2.0696706854838713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25.45705145251613</v>
      </c>
      <c r="S221" s="32">
        <v>0</v>
      </c>
      <c r="T221" s="32">
        <v>0</v>
      </c>
      <c r="U221" s="32">
        <v>0</v>
      </c>
      <c r="V221" s="32">
        <v>1.2701070103225807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2.565866187419355</v>
      </c>
      <c r="AC221" s="32">
        <v>0.0002555319032258065</v>
      </c>
      <c r="AD221" s="32">
        <v>0</v>
      </c>
      <c r="AE221" s="32">
        <v>0</v>
      </c>
      <c r="AF221" s="32">
        <v>0.13513339483870968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2.314232082677419</v>
      </c>
      <c r="AM221" s="32">
        <v>0</v>
      </c>
      <c r="AN221" s="32">
        <v>0</v>
      </c>
      <c r="AO221" s="32">
        <v>0</v>
      </c>
      <c r="AP221" s="32">
        <v>0.0008909863548387097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273.41604889454845</v>
      </c>
      <c r="AW221" s="32">
        <v>1.9993620023225807</v>
      </c>
      <c r="AX221" s="32">
        <v>0.09717633712903223</v>
      </c>
      <c r="AY221" s="32">
        <v>0</v>
      </c>
      <c r="AZ221" s="32">
        <v>21.74267935329032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613.3808075902336</v>
      </c>
      <c r="BG221" s="32">
        <v>25.000490689935482</v>
      </c>
      <c r="BH221" s="32">
        <v>0.03409707558064517</v>
      </c>
      <c r="BI221" s="32">
        <v>0</v>
      </c>
      <c r="BJ221" s="32">
        <v>29.25126559229032</v>
      </c>
      <c r="BK221" s="33">
        <f aca="true" t="shared" si="8" ref="BK221:BK227">SUM(C221:BJ221)</f>
        <v>1021.9018638449435</v>
      </c>
    </row>
    <row r="222" spans="1:63" ht="15">
      <c r="A222" s="30"/>
      <c r="B222" s="31" t="s">
        <v>229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1.4071426886774194</v>
      </c>
      <c r="AC222" s="32">
        <v>0</v>
      </c>
      <c r="AD222" s="32">
        <v>0</v>
      </c>
      <c r="AE222" s="32">
        <v>0</v>
      </c>
      <c r="AF222" s="32">
        <v>0.32746509677419355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0.7744493898387094</v>
      </c>
      <c r="AM222" s="32">
        <v>0.013098603870967741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58.14617387003233</v>
      </c>
      <c r="AW222" s="32">
        <v>0.1240402258064516</v>
      </c>
      <c r="AX222" s="32">
        <v>0</v>
      </c>
      <c r="AY222" s="32">
        <v>0</v>
      </c>
      <c r="AZ222" s="32">
        <v>1.0509695891612902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81.30087888345014</v>
      </c>
      <c r="BG222" s="32">
        <v>0.004911976451612905</v>
      </c>
      <c r="BH222" s="32">
        <v>0</v>
      </c>
      <c r="BI222" s="32">
        <v>0</v>
      </c>
      <c r="BJ222" s="32">
        <v>0.37019913993548387</v>
      </c>
      <c r="BK222" s="33">
        <f t="shared" si="8"/>
        <v>143.51932946399862</v>
      </c>
    </row>
    <row r="223" spans="1:63" ht="15">
      <c r="A223" s="30"/>
      <c r="B223" s="31" t="s">
        <v>230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2.37448980983871</v>
      </c>
      <c r="I223" s="32">
        <v>0.45820848387096774</v>
      </c>
      <c r="J223" s="32">
        <v>0</v>
      </c>
      <c r="K223" s="32">
        <v>0</v>
      </c>
      <c r="L223" s="32">
        <v>7.369539019967744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3.132027281354839</v>
      </c>
      <c r="S223" s="32">
        <v>0.024344375806451612</v>
      </c>
      <c r="T223" s="32">
        <v>0</v>
      </c>
      <c r="U223" s="32">
        <v>0</v>
      </c>
      <c r="V223" s="32">
        <v>0.6502362475806452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0.04771731658064517</v>
      </c>
      <c r="AC223" s="32">
        <v>0</v>
      </c>
      <c r="AD223" s="32">
        <v>0</v>
      </c>
      <c r="AE223" s="32">
        <v>0</v>
      </c>
      <c r="AF223" s="32">
        <v>0.10948259677419356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0.08664419796774193</v>
      </c>
      <c r="AM223" s="32">
        <v>0</v>
      </c>
      <c r="AN223" s="32">
        <v>0</v>
      </c>
      <c r="AO223" s="32">
        <v>0</v>
      </c>
      <c r="AP223" s="32">
        <v>0.03128074193548387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70.55887910419352</v>
      </c>
      <c r="AW223" s="32">
        <v>20.751239623935486</v>
      </c>
      <c r="AX223" s="32">
        <v>0</v>
      </c>
      <c r="AY223" s="32">
        <v>0</v>
      </c>
      <c r="AZ223" s="32">
        <v>55.38842849006453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163.64179027581577</v>
      </c>
      <c r="BG223" s="32">
        <v>21.98281458335483</v>
      </c>
      <c r="BH223" s="32">
        <v>3.1322188919032268</v>
      </c>
      <c r="BI223" s="32">
        <v>0</v>
      </c>
      <c r="BJ223" s="32">
        <v>52.90865644235484</v>
      </c>
      <c r="BK223" s="33">
        <f t="shared" si="8"/>
        <v>402.6479974832996</v>
      </c>
    </row>
    <row r="224" spans="1:63" ht="15">
      <c r="A224" s="30"/>
      <c r="B224" s="31" t="s">
        <v>231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3.2954434792258067</v>
      </c>
      <c r="I224" s="32">
        <v>0</v>
      </c>
      <c r="J224" s="32">
        <v>0</v>
      </c>
      <c r="K224" s="32">
        <v>0</v>
      </c>
      <c r="L224" s="32">
        <v>1.5581539720645166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3.352290839870968</v>
      </c>
      <c r="S224" s="32">
        <v>0</v>
      </c>
      <c r="T224" s="32">
        <v>0</v>
      </c>
      <c r="U224" s="32">
        <v>0</v>
      </c>
      <c r="V224" s="32">
        <v>0.31521171941935483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0.0565606004516129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0.08727486683870968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51.396163248354846</v>
      </c>
      <c r="AW224" s="32">
        <v>1.9344608844193552</v>
      </c>
      <c r="AX224" s="32">
        <v>0</v>
      </c>
      <c r="AY224" s="32">
        <v>0</v>
      </c>
      <c r="AZ224" s="32">
        <v>5.685280091290323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97.336292236666</v>
      </c>
      <c r="BG224" s="32">
        <v>10.584386513387098</v>
      </c>
      <c r="BH224" s="32">
        <v>1.9649461032258064</v>
      </c>
      <c r="BI224" s="32">
        <v>0</v>
      </c>
      <c r="BJ224" s="32">
        <v>6.120760147258065</v>
      </c>
      <c r="BK224" s="33">
        <f t="shared" si="8"/>
        <v>183.68722470247246</v>
      </c>
    </row>
    <row r="225" spans="1:63" ht="15">
      <c r="A225" s="30"/>
      <c r="B225" s="31" t="s">
        <v>232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2.6563259516451616</v>
      </c>
      <c r="I225" s="32">
        <v>0</v>
      </c>
      <c r="J225" s="32">
        <v>0</v>
      </c>
      <c r="K225" s="32">
        <v>0</v>
      </c>
      <c r="L225" s="32">
        <v>0.18315169032258063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3.024655345645162</v>
      </c>
      <c r="S225" s="32">
        <v>0</v>
      </c>
      <c r="T225" s="32">
        <v>0</v>
      </c>
      <c r="U225" s="32">
        <v>0</v>
      </c>
      <c r="V225" s="32">
        <v>0.2561134170645161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0.002797167903225807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0.03689436506451613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50.259168172322575</v>
      </c>
      <c r="AW225" s="32">
        <v>2.7790322530322578</v>
      </c>
      <c r="AX225" s="32">
        <v>0</v>
      </c>
      <c r="AY225" s="32">
        <v>0</v>
      </c>
      <c r="AZ225" s="32">
        <v>9.69074133616129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89.17979649679812</v>
      </c>
      <c r="BG225" s="32">
        <v>10.110297486258062</v>
      </c>
      <c r="BH225" s="32">
        <v>0</v>
      </c>
      <c r="BI225" s="32">
        <v>0</v>
      </c>
      <c r="BJ225" s="32">
        <v>3.685119997612904</v>
      </c>
      <c r="BK225" s="33">
        <f t="shared" si="8"/>
        <v>171.86409367983038</v>
      </c>
    </row>
    <row r="226" spans="1:63" ht="15">
      <c r="A226" s="30"/>
      <c r="B226" s="31" t="s">
        <v>233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2.077843051516129</v>
      </c>
      <c r="I226" s="32">
        <v>0.007918710483870968</v>
      </c>
      <c r="J226" s="32">
        <v>0</v>
      </c>
      <c r="K226" s="32">
        <v>0</v>
      </c>
      <c r="L226" s="32">
        <v>0.42295909316129027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2.7670133292903234</v>
      </c>
      <c r="S226" s="32">
        <v>0.814495935483871</v>
      </c>
      <c r="T226" s="32">
        <v>0</v>
      </c>
      <c r="U226" s="32">
        <v>0</v>
      </c>
      <c r="V226" s="32">
        <v>1.0391836891935484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0.0194673555483871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0.03873914251612903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46.681931285903225</v>
      </c>
      <c r="AW226" s="32">
        <v>3.149493141806451</v>
      </c>
      <c r="AX226" s="32">
        <v>0</v>
      </c>
      <c r="AY226" s="32">
        <v>0</v>
      </c>
      <c r="AZ226" s="32">
        <v>14.661774634903225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88.7396787786874</v>
      </c>
      <c r="BG226" s="32">
        <v>2.9831354190322585</v>
      </c>
      <c r="BH226" s="32">
        <v>3.1142851615161296</v>
      </c>
      <c r="BI226" s="32">
        <v>0</v>
      </c>
      <c r="BJ226" s="32">
        <v>15.697313487709676</v>
      </c>
      <c r="BK226" s="33">
        <f t="shared" si="8"/>
        <v>182.2152322167519</v>
      </c>
    </row>
    <row r="227" spans="1:63" ht="13.5" thickBot="1">
      <c r="A227" s="30"/>
      <c r="B227" s="31" t="s">
        <v>234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0.029871068612903222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1137.4688638533873</v>
      </c>
      <c r="AW227" s="32">
        <v>2.3958557409032255</v>
      </c>
      <c r="AX227" s="32">
        <v>0</v>
      </c>
      <c r="AY227" s="32">
        <v>0</v>
      </c>
      <c r="AZ227" s="32">
        <v>0.12921695232258068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843.9844990308693</v>
      </c>
      <c r="BG227" s="32">
        <v>2.1338051557096778</v>
      </c>
      <c r="BH227" s="32">
        <v>0</v>
      </c>
      <c r="BI227" s="32">
        <v>0</v>
      </c>
      <c r="BJ227" s="32">
        <v>0.008681474580645158</v>
      </c>
      <c r="BK227" s="33">
        <f t="shared" si="8"/>
        <v>1986.150793276386</v>
      </c>
    </row>
    <row r="228" spans="1:63" ht="13.5" thickBot="1">
      <c r="A228" s="37"/>
      <c r="B228" s="38" t="s">
        <v>17</v>
      </c>
      <c r="C228" s="39">
        <f aca="true" t="shared" si="9" ref="C228:BK228">SUM(C221:C227)</f>
        <v>0</v>
      </c>
      <c r="D228" s="39">
        <f t="shared" si="9"/>
        <v>0</v>
      </c>
      <c r="E228" s="39">
        <f t="shared" si="9"/>
        <v>0</v>
      </c>
      <c r="F228" s="39">
        <f t="shared" si="9"/>
        <v>0</v>
      </c>
      <c r="G228" s="39">
        <f t="shared" si="9"/>
        <v>0</v>
      </c>
      <c r="H228" s="39">
        <f t="shared" si="9"/>
        <v>32.21993293593548</v>
      </c>
      <c r="I228" s="39">
        <f t="shared" si="9"/>
        <v>1.8170255287419357</v>
      </c>
      <c r="J228" s="39">
        <f t="shared" si="9"/>
        <v>0</v>
      </c>
      <c r="K228" s="39">
        <f t="shared" si="9"/>
        <v>0</v>
      </c>
      <c r="L228" s="39">
        <f t="shared" si="9"/>
        <v>11.603474461000003</v>
      </c>
      <c r="M228" s="39">
        <f t="shared" si="9"/>
        <v>0</v>
      </c>
      <c r="N228" s="39">
        <f t="shared" si="9"/>
        <v>0</v>
      </c>
      <c r="O228" s="39">
        <f t="shared" si="9"/>
        <v>0</v>
      </c>
      <c r="P228" s="39">
        <f t="shared" si="9"/>
        <v>0</v>
      </c>
      <c r="Q228" s="39">
        <f t="shared" si="9"/>
        <v>0</v>
      </c>
      <c r="R228" s="39">
        <f t="shared" si="9"/>
        <v>37.733038248677424</v>
      </c>
      <c r="S228" s="39">
        <f t="shared" si="9"/>
        <v>0.8388403112903227</v>
      </c>
      <c r="T228" s="39">
        <f t="shared" si="9"/>
        <v>0</v>
      </c>
      <c r="U228" s="39">
        <f t="shared" si="9"/>
        <v>0</v>
      </c>
      <c r="V228" s="39">
        <f t="shared" si="9"/>
        <v>3.5308520835806454</v>
      </c>
      <c r="W228" s="39">
        <f t="shared" si="9"/>
        <v>0</v>
      </c>
      <c r="X228" s="39">
        <f t="shared" si="9"/>
        <v>0</v>
      </c>
      <c r="Y228" s="39">
        <f t="shared" si="9"/>
        <v>0</v>
      </c>
      <c r="Z228" s="39">
        <f t="shared" si="9"/>
        <v>0</v>
      </c>
      <c r="AA228" s="39">
        <f t="shared" si="9"/>
        <v>0</v>
      </c>
      <c r="AB228" s="39">
        <f t="shared" si="9"/>
        <v>4.129422385193548</v>
      </c>
      <c r="AC228" s="39">
        <f t="shared" si="9"/>
        <v>0.0002555319032258065</v>
      </c>
      <c r="AD228" s="39">
        <f t="shared" si="9"/>
        <v>0</v>
      </c>
      <c r="AE228" s="39">
        <f t="shared" si="9"/>
        <v>0</v>
      </c>
      <c r="AF228" s="39">
        <f t="shared" si="9"/>
        <v>0.5720810883870968</v>
      </c>
      <c r="AG228" s="39">
        <f t="shared" si="9"/>
        <v>0</v>
      </c>
      <c r="AH228" s="39">
        <f t="shared" si="9"/>
        <v>0</v>
      </c>
      <c r="AI228" s="39">
        <f t="shared" si="9"/>
        <v>0</v>
      </c>
      <c r="AJ228" s="39">
        <f t="shared" si="9"/>
        <v>0</v>
      </c>
      <c r="AK228" s="39">
        <f t="shared" si="9"/>
        <v>0</v>
      </c>
      <c r="AL228" s="39">
        <f t="shared" si="9"/>
        <v>3.3382340449032255</v>
      </c>
      <c r="AM228" s="39">
        <f t="shared" si="9"/>
        <v>0.013098603870967741</v>
      </c>
      <c r="AN228" s="39">
        <f t="shared" si="9"/>
        <v>0</v>
      </c>
      <c r="AO228" s="39">
        <f t="shared" si="9"/>
        <v>0</v>
      </c>
      <c r="AP228" s="39">
        <f t="shared" si="9"/>
        <v>0.03217172829032258</v>
      </c>
      <c r="AQ228" s="39">
        <f t="shared" si="9"/>
        <v>0</v>
      </c>
      <c r="AR228" s="39">
        <f t="shared" si="9"/>
        <v>0</v>
      </c>
      <c r="AS228" s="39">
        <f t="shared" si="9"/>
        <v>0</v>
      </c>
      <c r="AT228" s="39">
        <f t="shared" si="9"/>
        <v>0</v>
      </c>
      <c r="AU228" s="39">
        <f t="shared" si="9"/>
        <v>0</v>
      </c>
      <c r="AV228" s="39">
        <f t="shared" si="9"/>
        <v>1687.9272284287422</v>
      </c>
      <c r="AW228" s="39">
        <f t="shared" si="9"/>
        <v>33.13348387222581</v>
      </c>
      <c r="AX228" s="39">
        <f t="shared" si="9"/>
        <v>0.09717633712903223</v>
      </c>
      <c r="AY228" s="39">
        <f t="shared" si="9"/>
        <v>0</v>
      </c>
      <c r="AZ228" s="39">
        <f t="shared" si="9"/>
        <v>108.34909044719356</v>
      </c>
      <c r="BA228" s="39">
        <f t="shared" si="9"/>
        <v>0</v>
      </c>
      <c r="BB228" s="39">
        <f t="shared" si="9"/>
        <v>0</v>
      </c>
      <c r="BC228" s="39">
        <f t="shared" si="9"/>
        <v>0</v>
      </c>
      <c r="BD228" s="39">
        <f t="shared" si="9"/>
        <v>0</v>
      </c>
      <c r="BE228" s="39">
        <f t="shared" si="9"/>
        <v>0</v>
      </c>
      <c r="BF228" s="39">
        <f t="shared" si="9"/>
        <v>1977.5637432925205</v>
      </c>
      <c r="BG228" s="39">
        <f t="shared" si="9"/>
        <v>72.79984182412902</v>
      </c>
      <c r="BH228" s="39">
        <f t="shared" si="9"/>
        <v>8.245547232225809</v>
      </c>
      <c r="BI228" s="39">
        <f t="shared" si="9"/>
        <v>0</v>
      </c>
      <c r="BJ228" s="39">
        <f t="shared" si="9"/>
        <v>108.04199628174193</v>
      </c>
      <c r="BK228" s="39">
        <f t="shared" si="9"/>
        <v>4091.9865346676825</v>
      </c>
    </row>
    <row r="229" spans="1:63" ht="15">
      <c r="A229" s="40" t="s">
        <v>18</v>
      </c>
      <c r="B229" s="41" t="s">
        <v>235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3"/>
    </row>
    <row r="230" spans="1:63" ht="15">
      <c r="A230" s="30"/>
      <c r="B230" s="31" t="s">
        <v>236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74.14753396732257</v>
      </c>
      <c r="I230" s="32">
        <v>3.4206238370967745</v>
      </c>
      <c r="J230" s="32">
        <v>0.15682978045161286</v>
      </c>
      <c r="K230" s="32">
        <v>0.15493139</v>
      </c>
      <c r="L230" s="32">
        <v>32.559171887096774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56.35840300048388</v>
      </c>
      <c r="S230" s="32">
        <v>3.1003542554193553</v>
      </c>
      <c r="T230" s="32">
        <v>0</v>
      </c>
      <c r="U230" s="32">
        <v>0</v>
      </c>
      <c r="V230" s="32">
        <v>13.967603641258066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2.4861451506774195</v>
      </c>
      <c r="AC230" s="32">
        <v>0.237621993</v>
      </c>
      <c r="AD230" s="32">
        <v>0</v>
      </c>
      <c r="AE230" s="32">
        <v>0</v>
      </c>
      <c r="AF230" s="32">
        <v>0.7410430980967742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1.0075711463870969</v>
      </c>
      <c r="AM230" s="32">
        <v>0</v>
      </c>
      <c r="AN230" s="32">
        <v>0</v>
      </c>
      <c r="AO230" s="32">
        <v>0</v>
      </c>
      <c r="AP230" s="32">
        <v>0.12119073609677423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484.46518936379465</v>
      </c>
      <c r="AW230" s="32">
        <v>52.68055497674193</v>
      </c>
      <c r="AX230" s="32">
        <v>0.02356692483870968</v>
      </c>
      <c r="AY230" s="32">
        <v>0</v>
      </c>
      <c r="AZ230" s="32">
        <v>196.65886843687088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543.3141560865485</v>
      </c>
      <c r="BG230" s="32">
        <v>26.441623622612905</v>
      </c>
      <c r="BH230" s="32">
        <v>0</v>
      </c>
      <c r="BI230" s="32">
        <v>0</v>
      </c>
      <c r="BJ230" s="32">
        <v>68.6728087769355</v>
      </c>
      <c r="BK230" s="33">
        <f aca="true" t="shared" si="10" ref="BK230:BK249">SUM(C230:BJ230)</f>
        <v>1560.7157920717302</v>
      </c>
    </row>
    <row r="231" spans="1:63" ht="15">
      <c r="A231" s="30"/>
      <c r="B231" s="31" t="s">
        <v>237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20.161033308322576</v>
      </c>
      <c r="I231" s="32">
        <v>1.098577540580645</v>
      </c>
      <c r="J231" s="32">
        <v>0</v>
      </c>
      <c r="K231" s="32">
        <v>0</v>
      </c>
      <c r="L231" s="32">
        <v>6.935646604096774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16.511287078580644</v>
      </c>
      <c r="S231" s="32">
        <v>0.46584502548387097</v>
      </c>
      <c r="T231" s="32">
        <v>0</v>
      </c>
      <c r="U231" s="32">
        <v>0</v>
      </c>
      <c r="V231" s="32">
        <v>2.3863112956451613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2.3439287556774193</v>
      </c>
      <c r="AC231" s="32">
        <v>0.08283003099999998</v>
      </c>
      <c r="AD231" s="32">
        <v>0</v>
      </c>
      <c r="AE231" s="32">
        <v>0</v>
      </c>
      <c r="AF231" s="32">
        <v>1.1176008961935484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1.572459169870968</v>
      </c>
      <c r="AM231" s="32">
        <v>0.013628494032258066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151.26521541184488</v>
      </c>
      <c r="AW231" s="32">
        <v>26.288039179709678</v>
      </c>
      <c r="AX231" s="32">
        <v>0.12377580987096778</v>
      </c>
      <c r="AY231" s="32">
        <v>0</v>
      </c>
      <c r="AZ231" s="32">
        <v>54.22913205732258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294.246484847129</v>
      </c>
      <c r="BG231" s="32">
        <v>94.48777257648389</v>
      </c>
      <c r="BH231" s="32">
        <v>0</v>
      </c>
      <c r="BI231" s="32">
        <v>0</v>
      </c>
      <c r="BJ231" s="32">
        <v>47.183980210709684</v>
      </c>
      <c r="BK231" s="33">
        <f t="shared" si="10"/>
        <v>720.5135482925546</v>
      </c>
    </row>
    <row r="232" spans="1:63" ht="15">
      <c r="A232" s="30"/>
      <c r="B232" s="31" t="s">
        <v>238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24.65842125645161</v>
      </c>
      <c r="I232" s="32">
        <v>13.655463572709678</v>
      </c>
      <c r="J232" s="32">
        <v>0</v>
      </c>
      <c r="K232" s="32">
        <v>0</v>
      </c>
      <c r="L232" s="32">
        <v>3.068202883322581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19.846094521322573</v>
      </c>
      <c r="S232" s="32">
        <v>1.2740380931935484</v>
      </c>
      <c r="T232" s="32">
        <v>0</v>
      </c>
      <c r="U232" s="32">
        <v>0</v>
      </c>
      <c r="V232" s="32">
        <v>4.3317901680967745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17.00237406932258</v>
      </c>
      <c r="AC232" s="32">
        <v>0.7433888473548388</v>
      </c>
      <c r="AD232" s="32">
        <v>0</v>
      </c>
      <c r="AE232" s="32">
        <v>0</v>
      </c>
      <c r="AF232" s="32">
        <v>5.980078478032258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16.188873393580646</v>
      </c>
      <c r="AM232" s="32">
        <v>0.056428461483870984</v>
      </c>
      <c r="AN232" s="32">
        <v>0</v>
      </c>
      <c r="AO232" s="32">
        <v>0</v>
      </c>
      <c r="AP232" s="32">
        <v>0.052454241645161284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790.3844754112231</v>
      </c>
      <c r="AW232" s="32">
        <v>118.6279581727097</v>
      </c>
      <c r="AX232" s="32">
        <v>0.5070055633225807</v>
      </c>
      <c r="AY232" s="32">
        <v>0</v>
      </c>
      <c r="AZ232" s="32">
        <v>159.0410318524516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1475.3882050941288</v>
      </c>
      <c r="BG232" s="32">
        <v>48.84372450380645</v>
      </c>
      <c r="BH232" s="32">
        <v>3.909425296129032</v>
      </c>
      <c r="BI232" s="32">
        <v>0</v>
      </c>
      <c r="BJ232" s="32">
        <v>99.10410238761293</v>
      </c>
      <c r="BK232" s="33">
        <f t="shared" si="10"/>
        <v>2802.6635362679</v>
      </c>
    </row>
    <row r="233" spans="1:63" ht="15">
      <c r="A233" s="30"/>
      <c r="B233" s="31" t="s">
        <v>239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68.18617297332258</v>
      </c>
      <c r="I233" s="32">
        <v>142.18059001477417</v>
      </c>
      <c r="J233" s="32">
        <v>0</v>
      </c>
      <c r="K233" s="32">
        <v>0.115644678</v>
      </c>
      <c r="L233" s="32">
        <v>46.57209094548387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43.82622223125806</v>
      </c>
      <c r="S233" s="32">
        <v>45.837619208516124</v>
      </c>
      <c r="T233" s="32">
        <v>0</v>
      </c>
      <c r="U233" s="32">
        <v>0</v>
      </c>
      <c r="V233" s="32">
        <v>8.41895508780645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3.5681220456129035</v>
      </c>
      <c r="AC233" s="32">
        <v>0.07757887522580646</v>
      </c>
      <c r="AD233" s="32">
        <v>0</v>
      </c>
      <c r="AE233" s="32">
        <v>0</v>
      </c>
      <c r="AF233" s="32">
        <v>1.3697196025483875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2.6541436678387096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0.08054345477419354</v>
      </c>
      <c r="AS233" s="32">
        <v>0.10659673161290324</v>
      </c>
      <c r="AT233" s="32">
        <v>0</v>
      </c>
      <c r="AU233" s="32">
        <v>0</v>
      </c>
      <c r="AV233" s="32">
        <v>2059.971704881335</v>
      </c>
      <c r="AW233" s="32">
        <v>128.51420282648388</v>
      </c>
      <c r="AX233" s="32">
        <v>1.3296254925161288</v>
      </c>
      <c r="AY233" s="32">
        <v>0</v>
      </c>
      <c r="AZ233" s="32">
        <v>303.3330596062258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2165.108230317322</v>
      </c>
      <c r="BG233" s="32">
        <v>56.807840355161304</v>
      </c>
      <c r="BH233" s="32">
        <v>2.933638017129033</v>
      </c>
      <c r="BI233" s="32">
        <v>0</v>
      </c>
      <c r="BJ233" s="32">
        <v>124.587293788</v>
      </c>
      <c r="BK233" s="33">
        <f t="shared" si="10"/>
        <v>5205.579594800948</v>
      </c>
    </row>
    <row r="234" spans="1:63" ht="15">
      <c r="A234" s="30"/>
      <c r="B234" s="31" t="s">
        <v>240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1.3709184437419357</v>
      </c>
      <c r="I234" s="32">
        <v>0.07939901612903226</v>
      </c>
      <c r="J234" s="32">
        <v>0</v>
      </c>
      <c r="K234" s="32">
        <v>0</v>
      </c>
      <c r="L234" s="32">
        <v>0.6904010483870967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1.6671481091935485</v>
      </c>
      <c r="S234" s="32">
        <v>0</v>
      </c>
      <c r="T234" s="32">
        <v>0</v>
      </c>
      <c r="U234" s="32">
        <v>0</v>
      </c>
      <c r="V234" s="32">
        <v>0.9773007255806453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0.048257718387096776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0.011270636161290322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24.50249805344538</v>
      </c>
      <c r="AW234" s="32">
        <v>1.3644595481935484</v>
      </c>
      <c r="AX234" s="32">
        <v>0</v>
      </c>
      <c r="AY234" s="32">
        <v>0</v>
      </c>
      <c r="AZ234" s="32">
        <v>31.407047815451612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34.879628895</v>
      </c>
      <c r="BG234" s="32">
        <v>0.920238417032258</v>
      </c>
      <c r="BH234" s="32">
        <v>0</v>
      </c>
      <c r="BI234" s="32">
        <v>0</v>
      </c>
      <c r="BJ234" s="32">
        <v>7.511272026612902</v>
      </c>
      <c r="BK234" s="33">
        <f t="shared" si="10"/>
        <v>105.42984045331633</v>
      </c>
    </row>
    <row r="235" spans="1:63" ht="15">
      <c r="A235" s="30"/>
      <c r="B235" s="31" t="s">
        <v>241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6.013460578096774</v>
      </c>
      <c r="I235" s="32">
        <v>1.0790283870967743</v>
      </c>
      <c r="J235" s="32">
        <v>0</v>
      </c>
      <c r="K235" s="32">
        <v>0</v>
      </c>
      <c r="L235" s="32">
        <v>1.9467829926129034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5.208280058774193</v>
      </c>
      <c r="S235" s="32">
        <v>0.0010790283870967744</v>
      </c>
      <c r="T235" s="32">
        <v>2.1580567741935486</v>
      </c>
      <c r="U235" s="32">
        <v>0</v>
      </c>
      <c r="V235" s="32">
        <v>1.0200418706451613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0.43273779845161287</v>
      </c>
      <c r="AC235" s="32">
        <v>0.026785620967741935</v>
      </c>
      <c r="AD235" s="32">
        <v>0</v>
      </c>
      <c r="AE235" s="32">
        <v>0</v>
      </c>
      <c r="AF235" s="32">
        <v>0.05357124193548387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0.1802038405483871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136.45106813841545</v>
      </c>
      <c r="AW235" s="32">
        <v>9.626000555935486</v>
      </c>
      <c r="AX235" s="32">
        <v>0</v>
      </c>
      <c r="AY235" s="32">
        <v>0</v>
      </c>
      <c r="AZ235" s="32">
        <v>23.691415611096772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152.3583851678386</v>
      </c>
      <c r="BG235" s="32">
        <v>9.66060852867742</v>
      </c>
      <c r="BH235" s="32">
        <v>3.214274516129032</v>
      </c>
      <c r="BI235" s="32">
        <v>0</v>
      </c>
      <c r="BJ235" s="32">
        <v>20.25061545251613</v>
      </c>
      <c r="BK235" s="33">
        <f t="shared" si="10"/>
        <v>373.3723961623186</v>
      </c>
    </row>
    <row r="236" spans="1:63" ht="15">
      <c r="A236" s="30"/>
      <c r="B236" s="31" t="s">
        <v>242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6.022625446677418</v>
      </c>
      <c r="I236" s="32">
        <v>0.10156812903225806</v>
      </c>
      <c r="J236" s="32">
        <v>0</v>
      </c>
      <c r="K236" s="32">
        <v>0</v>
      </c>
      <c r="L236" s="32">
        <v>3.9808974298387096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4.980957134645161</v>
      </c>
      <c r="S236" s="32">
        <v>0.2539203225806451</v>
      </c>
      <c r="T236" s="32">
        <v>5.078406451612903</v>
      </c>
      <c r="U236" s="32">
        <v>0</v>
      </c>
      <c r="V236" s="32">
        <v>0.5851929231290323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0.055720143129032264</v>
      </c>
      <c r="AC236" s="32">
        <v>0</v>
      </c>
      <c r="AD236" s="32">
        <v>0</v>
      </c>
      <c r="AE236" s="32">
        <v>0</v>
      </c>
      <c r="AF236" s="32">
        <v>0.08941515612903224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0.3446878665483871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207.45409573532646</v>
      </c>
      <c r="AW236" s="32">
        <v>27.923601526322575</v>
      </c>
      <c r="AX236" s="32">
        <v>0</v>
      </c>
      <c r="AY236" s="32">
        <v>0</v>
      </c>
      <c r="AZ236" s="32">
        <v>28.476692203548385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312.6736405739355</v>
      </c>
      <c r="BG236" s="32">
        <v>17.006795279096774</v>
      </c>
      <c r="BH236" s="32">
        <v>1.2860301269677419</v>
      </c>
      <c r="BI236" s="32">
        <v>0</v>
      </c>
      <c r="BJ236" s="32">
        <v>24.315937022903228</v>
      </c>
      <c r="BK236" s="33">
        <f t="shared" si="10"/>
        <v>640.6301834714232</v>
      </c>
    </row>
    <row r="237" spans="1:63" ht="15">
      <c r="A237" s="30"/>
      <c r="B237" s="31" t="s">
        <v>243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14.831308160935485</v>
      </c>
      <c r="I237" s="32">
        <v>1.0738672046129032</v>
      </c>
      <c r="J237" s="32">
        <v>0.0005100843548387096</v>
      </c>
      <c r="K237" s="32">
        <v>0</v>
      </c>
      <c r="L237" s="32">
        <v>7.509076229967739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8.991506955967742</v>
      </c>
      <c r="S237" s="32">
        <v>0.6257542762580646</v>
      </c>
      <c r="T237" s="32">
        <v>0</v>
      </c>
      <c r="U237" s="32">
        <v>0</v>
      </c>
      <c r="V237" s="32">
        <v>0.973841293451613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0.5480085128064517</v>
      </c>
      <c r="AC237" s="32">
        <v>0</v>
      </c>
      <c r="AD237" s="32">
        <v>0</v>
      </c>
      <c r="AE237" s="32">
        <v>0</v>
      </c>
      <c r="AF237" s="32">
        <v>0.054051976967741944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0.5328172838387096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138.41706160983847</v>
      </c>
      <c r="AW237" s="32">
        <v>20.948360300999994</v>
      </c>
      <c r="AX237" s="32">
        <v>0</v>
      </c>
      <c r="AY237" s="32">
        <v>0</v>
      </c>
      <c r="AZ237" s="32">
        <v>45.121171701161295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131.7704729298709</v>
      </c>
      <c r="BG237" s="32">
        <v>5.681388951032257</v>
      </c>
      <c r="BH237" s="32">
        <v>0</v>
      </c>
      <c r="BI237" s="32">
        <v>0</v>
      </c>
      <c r="BJ237" s="32">
        <v>16.315681673193552</v>
      </c>
      <c r="BK237" s="33">
        <f t="shared" si="10"/>
        <v>393.39487914525773</v>
      </c>
    </row>
    <row r="238" spans="1:63" ht="15">
      <c r="A238" s="30"/>
      <c r="B238" s="31" t="s">
        <v>244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7.042495815709679</v>
      </c>
      <c r="I238" s="32">
        <v>1.8902015732580644</v>
      </c>
      <c r="J238" s="32">
        <v>0</v>
      </c>
      <c r="K238" s="32">
        <v>0</v>
      </c>
      <c r="L238" s="32">
        <v>2.2265211153870963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7.245498636193548</v>
      </c>
      <c r="S238" s="32">
        <v>0.25282383677419357</v>
      </c>
      <c r="T238" s="32">
        <v>0</v>
      </c>
      <c r="U238" s="32">
        <v>0</v>
      </c>
      <c r="V238" s="32">
        <v>1.9295983608064513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19.124311481032258</v>
      </c>
      <c r="AC238" s="32">
        <v>1.4002563502580645</v>
      </c>
      <c r="AD238" s="32">
        <v>0</v>
      </c>
      <c r="AE238" s="32">
        <v>0</v>
      </c>
      <c r="AF238" s="32">
        <v>8.98449973019355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13.325641342354837</v>
      </c>
      <c r="AM238" s="32">
        <v>0.16867536545161288</v>
      </c>
      <c r="AN238" s="32">
        <v>0</v>
      </c>
      <c r="AO238" s="32">
        <v>0</v>
      </c>
      <c r="AP238" s="32">
        <v>1.5155322862903227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554.4816235556677</v>
      </c>
      <c r="AW238" s="32">
        <v>31.447010857419354</v>
      </c>
      <c r="AX238" s="32">
        <v>3.7811920803548387</v>
      </c>
      <c r="AY238" s="32">
        <v>0</v>
      </c>
      <c r="AZ238" s="32">
        <v>61.607607616709664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922.2099970819995</v>
      </c>
      <c r="BG238" s="32">
        <v>73.25580303561291</v>
      </c>
      <c r="BH238" s="32">
        <v>1.8050708861935483</v>
      </c>
      <c r="BI238" s="32">
        <v>0</v>
      </c>
      <c r="BJ238" s="32">
        <v>46.420582024451626</v>
      </c>
      <c r="BK238" s="33">
        <f t="shared" si="10"/>
        <v>1760.114943032119</v>
      </c>
    </row>
    <row r="239" spans="1:63" ht="15">
      <c r="A239" s="30"/>
      <c r="B239" s="31" t="s">
        <v>245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31.123658454677425</v>
      </c>
      <c r="I239" s="32">
        <v>13.790886764741938</v>
      </c>
      <c r="J239" s="32">
        <v>0</v>
      </c>
      <c r="K239" s="32">
        <v>0.035562537</v>
      </c>
      <c r="L239" s="32">
        <v>98.14464790916128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35.66963985829031</v>
      </c>
      <c r="S239" s="32">
        <v>12.089994398548386</v>
      </c>
      <c r="T239" s="32">
        <v>0</v>
      </c>
      <c r="U239" s="32">
        <v>0</v>
      </c>
      <c r="V239" s="32">
        <v>2.300032684580645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3.044737931129033</v>
      </c>
      <c r="AC239" s="32">
        <v>0</v>
      </c>
      <c r="AD239" s="32">
        <v>0</v>
      </c>
      <c r="AE239" s="32">
        <v>0</v>
      </c>
      <c r="AF239" s="32">
        <v>0.586587819580645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1.4964156091935483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0.12506616264516132</v>
      </c>
      <c r="AT239" s="32">
        <v>0</v>
      </c>
      <c r="AU239" s="32">
        <v>0</v>
      </c>
      <c r="AV239" s="32">
        <v>839.2132646776989</v>
      </c>
      <c r="AW239" s="32">
        <v>45.75778826290324</v>
      </c>
      <c r="AX239" s="32">
        <v>0.20957413983870968</v>
      </c>
      <c r="AY239" s="32">
        <v>0</v>
      </c>
      <c r="AZ239" s="32">
        <v>89.06622594009679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1042.4399056819354</v>
      </c>
      <c r="BG239" s="32">
        <v>29.07679825229032</v>
      </c>
      <c r="BH239" s="32">
        <v>0.4935361697096774</v>
      </c>
      <c r="BI239" s="32">
        <v>0</v>
      </c>
      <c r="BJ239" s="32">
        <v>70.17303740348389</v>
      </c>
      <c r="BK239" s="33">
        <f t="shared" si="10"/>
        <v>2314.837360657505</v>
      </c>
    </row>
    <row r="240" spans="1:63" ht="15">
      <c r="A240" s="30"/>
      <c r="B240" s="31" t="s">
        <v>246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0.7662996421612903</v>
      </c>
      <c r="I240" s="32">
        <v>0.6934981555161289</v>
      </c>
      <c r="J240" s="32">
        <v>0</v>
      </c>
      <c r="K240" s="32">
        <v>0</v>
      </c>
      <c r="L240" s="32">
        <v>0.3246903556774194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0.5905910211935486</v>
      </c>
      <c r="S240" s="32">
        <v>0.007578873064516128</v>
      </c>
      <c r="T240" s="32">
        <v>0</v>
      </c>
      <c r="U240" s="32">
        <v>0</v>
      </c>
      <c r="V240" s="32">
        <v>0.17465978345161295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4.816755066548389</v>
      </c>
      <c r="AC240" s="32">
        <v>0.13111296774193548</v>
      </c>
      <c r="AD240" s="32">
        <v>0</v>
      </c>
      <c r="AE240" s="32">
        <v>0</v>
      </c>
      <c r="AF240" s="32">
        <v>2.3810114941935483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2.0098462515483875</v>
      </c>
      <c r="AM240" s="32">
        <v>0.05061684161290323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92.84308194992178</v>
      </c>
      <c r="AW240" s="32">
        <v>4.960381186193548</v>
      </c>
      <c r="AX240" s="32">
        <v>0</v>
      </c>
      <c r="AY240" s="32">
        <v>0</v>
      </c>
      <c r="AZ240" s="32">
        <v>5.464731927709677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170.9908920832903</v>
      </c>
      <c r="BG240" s="32">
        <v>2.2396555289677424</v>
      </c>
      <c r="BH240" s="32">
        <v>0</v>
      </c>
      <c r="BI240" s="32">
        <v>0</v>
      </c>
      <c r="BJ240" s="32">
        <v>2.626058247064516</v>
      </c>
      <c r="BK240" s="33">
        <f t="shared" si="10"/>
        <v>291.0714613758572</v>
      </c>
    </row>
    <row r="241" spans="1:63" ht="15">
      <c r="A241" s="30"/>
      <c r="B241" s="31" t="s">
        <v>247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123.13271758712905</v>
      </c>
      <c r="I241" s="32">
        <v>79.00559095799998</v>
      </c>
      <c r="J241" s="32">
        <v>0</v>
      </c>
      <c r="K241" s="32">
        <v>0</v>
      </c>
      <c r="L241" s="32">
        <v>39.35194960103226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101.7065801691613</v>
      </c>
      <c r="S241" s="32">
        <v>28.213055343709684</v>
      </c>
      <c r="T241" s="32">
        <v>0</v>
      </c>
      <c r="U241" s="32">
        <v>0</v>
      </c>
      <c r="V241" s="32">
        <v>21.54663353241935</v>
      </c>
      <c r="W241" s="32">
        <v>0</v>
      </c>
      <c r="X241" s="32">
        <v>0.006789486645161289</v>
      </c>
      <c r="Y241" s="32">
        <v>0</v>
      </c>
      <c r="Z241" s="32">
        <v>0</v>
      </c>
      <c r="AA241" s="32">
        <v>0</v>
      </c>
      <c r="AB241" s="32">
        <v>9.406287398483869</v>
      </c>
      <c r="AC241" s="32">
        <v>0.5111104107096774</v>
      </c>
      <c r="AD241" s="32">
        <v>0</v>
      </c>
      <c r="AE241" s="32">
        <v>0</v>
      </c>
      <c r="AF241" s="32">
        <v>8.222357905290322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8.086508036096774</v>
      </c>
      <c r="AM241" s="32">
        <v>0.005423460516129032</v>
      </c>
      <c r="AN241" s="32">
        <v>0</v>
      </c>
      <c r="AO241" s="32">
        <v>0</v>
      </c>
      <c r="AP241" s="32">
        <v>0.20606716474193548</v>
      </c>
      <c r="AQ241" s="32">
        <v>0</v>
      </c>
      <c r="AR241" s="32">
        <v>1.5996998734193548</v>
      </c>
      <c r="AS241" s="32">
        <v>0</v>
      </c>
      <c r="AT241" s="32">
        <v>0</v>
      </c>
      <c r="AU241" s="32">
        <v>0</v>
      </c>
      <c r="AV241" s="32">
        <v>1335.2159452701458</v>
      </c>
      <c r="AW241" s="32">
        <v>173.5948118879355</v>
      </c>
      <c r="AX241" s="32">
        <v>0</v>
      </c>
      <c r="AY241" s="32">
        <v>0</v>
      </c>
      <c r="AZ241" s="32">
        <v>555.2549080339031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1673.2444606783874</v>
      </c>
      <c r="BG241" s="32">
        <v>98.15109383703228</v>
      </c>
      <c r="BH241" s="32">
        <v>2.5748278486451617</v>
      </c>
      <c r="BI241" s="32">
        <v>0</v>
      </c>
      <c r="BJ241" s="32">
        <v>200.851603251871</v>
      </c>
      <c r="BK241" s="33">
        <f t="shared" si="10"/>
        <v>4459.888421735275</v>
      </c>
    </row>
    <row r="242" spans="1:63" ht="15">
      <c r="A242" s="30"/>
      <c r="B242" s="31" t="s">
        <v>248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67.28375887958065</v>
      </c>
      <c r="I242" s="32">
        <v>32.483924597709674</v>
      </c>
      <c r="J242" s="32">
        <v>0</v>
      </c>
      <c r="K242" s="32">
        <v>0</v>
      </c>
      <c r="L242" s="32">
        <v>21.9714918456129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52.89683293319355</v>
      </c>
      <c r="S242" s="32">
        <v>26.921574291645165</v>
      </c>
      <c r="T242" s="32">
        <v>0</v>
      </c>
      <c r="U242" s="32">
        <v>0</v>
      </c>
      <c r="V242" s="32">
        <v>7.2249837588064505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3.541456661064516</v>
      </c>
      <c r="AC242" s="32">
        <v>0.00106786864516129</v>
      </c>
      <c r="AD242" s="32">
        <v>0</v>
      </c>
      <c r="AE242" s="32">
        <v>0</v>
      </c>
      <c r="AF242" s="32">
        <v>0.3707696211612903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4.324798313967741</v>
      </c>
      <c r="AM242" s="32">
        <v>0</v>
      </c>
      <c r="AN242" s="32">
        <v>0</v>
      </c>
      <c r="AO242" s="32">
        <v>0</v>
      </c>
      <c r="AP242" s="32">
        <v>0.1061839476451613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650.9028388601761</v>
      </c>
      <c r="AW242" s="32">
        <v>66.51381492274194</v>
      </c>
      <c r="AX242" s="32">
        <v>0</v>
      </c>
      <c r="AY242" s="32">
        <v>0</v>
      </c>
      <c r="AZ242" s="32">
        <v>215.5772883419355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776.1979869354841</v>
      </c>
      <c r="BG242" s="32">
        <v>30.85866004606451</v>
      </c>
      <c r="BH242" s="32">
        <v>3.0314939736774194</v>
      </c>
      <c r="BI242" s="32">
        <v>0</v>
      </c>
      <c r="BJ242" s="32">
        <v>101.68355136787092</v>
      </c>
      <c r="BK242" s="33">
        <f t="shared" si="10"/>
        <v>2061.8924771669826</v>
      </c>
    </row>
    <row r="243" spans="1:63" ht="15">
      <c r="A243" s="30"/>
      <c r="B243" s="31" t="s">
        <v>249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9.968191810129028</v>
      </c>
      <c r="I243" s="32">
        <v>7.476407351548387</v>
      </c>
      <c r="J243" s="32">
        <v>0</v>
      </c>
      <c r="K243" s="32">
        <v>0</v>
      </c>
      <c r="L243" s="32">
        <v>2.0861384560967737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8.65258298283871</v>
      </c>
      <c r="S243" s="32">
        <v>0.860941118580645</v>
      </c>
      <c r="T243" s="32">
        <v>0</v>
      </c>
      <c r="U243" s="32">
        <v>0</v>
      </c>
      <c r="V243" s="32">
        <v>3.4746386558064506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1.753229576967742</v>
      </c>
      <c r="AC243" s="32">
        <v>0.0010508021612903227</v>
      </c>
      <c r="AD243" s="32">
        <v>0</v>
      </c>
      <c r="AE243" s="32">
        <v>0</v>
      </c>
      <c r="AF243" s="32">
        <v>0.9521432031612905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0.7211597426451613</v>
      </c>
      <c r="AM243" s="32">
        <v>0</v>
      </c>
      <c r="AN243" s="32">
        <v>0</v>
      </c>
      <c r="AO243" s="32">
        <v>0</v>
      </c>
      <c r="AP243" s="32">
        <v>0.1060172427419355</v>
      </c>
      <c r="AQ243" s="32">
        <v>0</v>
      </c>
      <c r="AR243" s="32">
        <v>0</v>
      </c>
      <c r="AS243" s="32">
        <v>0.0015391683870967737</v>
      </c>
      <c r="AT243" s="32">
        <v>0</v>
      </c>
      <c r="AU243" s="32">
        <v>0</v>
      </c>
      <c r="AV243" s="32">
        <v>336.5978311052905</v>
      </c>
      <c r="AW243" s="32">
        <v>29.487807222354842</v>
      </c>
      <c r="AX243" s="32">
        <v>0.04463588322580645</v>
      </c>
      <c r="AY243" s="32">
        <v>0</v>
      </c>
      <c r="AZ243" s="32">
        <v>50.76395178425808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492.3736935605806</v>
      </c>
      <c r="BG243" s="32">
        <v>15.580018914322583</v>
      </c>
      <c r="BH243" s="32">
        <v>4.931323083258065</v>
      </c>
      <c r="BI243" s="32">
        <v>0</v>
      </c>
      <c r="BJ243" s="32">
        <v>48.359786268548376</v>
      </c>
      <c r="BK243" s="33">
        <f t="shared" si="10"/>
        <v>1014.1930879329035</v>
      </c>
    </row>
    <row r="244" spans="1:63" ht="15">
      <c r="A244" s="30"/>
      <c r="B244" s="31" t="s">
        <v>250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84.0054499116774</v>
      </c>
      <c r="I244" s="32">
        <v>4.830232910354838</v>
      </c>
      <c r="J244" s="32">
        <v>0</v>
      </c>
      <c r="K244" s="32">
        <v>0</v>
      </c>
      <c r="L244" s="32">
        <v>25.292674604064516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50.34355591151613</v>
      </c>
      <c r="S244" s="32">
        <v>33.41516933964516</v>
      </c>
      <c r="T244" s="32">
        <v>6.916794968580646</v>
      </c>
      <c r="U244" s="32">
        <v>0</v>
      </c>
      <c r="V244" s="32">
        <v>17.193240786548387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2.4023943793870974</v>
      </c>
      <c r="AC244" s="32">
        <v>0.14754697767741937</v>
      </c>
      <c r="AD244" s="32">
        <v>0</v>
      </c>
      <c r="AE244" s="32">
        <v>0</v>
      </c>
      <c r="AF244" s="32">
        <v>2.4271356731290328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1.918004556</v>
      </c>
      <c r="AM244" s="32">
        <v>0</v>
      </c>
      <c r="AN244" s="32">
        <v>0</v>
      </c>
      <c r="AO244" s="32">
        <v>0</v>
      </c>
      <c r="AP244" s="32">
        <v>0.06962303370967741</v>
      </c>
      <c r="AQ244" s="32">
        <v>0</v>
      </c>
      <c r="AR244" s="32">
        <v>0.010010607548387097</v>
      </c>
      <c r="AS244" s="32">
        <v>0.00594495093548387</v>
      </c>
      <c r="AT244" s="32">
        <v>0</v>
      </c>
      <c r="AU244" s="32">
        <v>0</v>
      </c>
      <c r="AV244" s="32">
        <v>2018.4555696376253</v>
      </c>
      <c r="AW244" s="32">
        <v>190.91326199448383</v>
      </c>
      <c r="AX244" s="32">
        <v>0.20141004787096775</v>
      </c>
      <c r="AY244" s="32">
        <v>0</v>
      </c>
      <c r="AZ244" s="32">
        <v>465.6726351977743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1772.222916351516</v>
      </c>
      <c r="BG244" s="32">
        <v>97.90395209490322</v>
      </c>
      <c r="BH244" s="32">
        <v>11.60981728945161</v>
      </c>
      <c r="BI244" s="32">
        <v>0</v>
      </c>
      <c r="BJ244" s="32">
        <v>351.50575722267746</v>
      </c>
      <c r="BK244" s="33">
        <f t="shared" si="10"/>
        <v>5137.463098447078</v>
      </c>
    </row>
    <row r="245" spans="1:63" ht="15">
      <c r="A245" s="30"/>
      <c r="B245" s="31" t="s">
        <v>251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2.467629051258065</v>
      </c>
      <c r="I245" s="32">
        <v>0.7399813958387099</v>
      </c>
      <c r="J245" s="32">
        <v>0</v>
      </c>
      <c r="K245" s="32">
        <v>0</v>
      </c>
      <c r="L245" s="32">
        <v>0.4058771070322581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2.6495086664516125</v>
      </c>
      <c r="S245" s="32">
        <v>0.0013023219354838713</v>
      </c>
      <c r="T245" s="32">
        <v>0</v>
      </c>
      <c r="U245" s="32">
        <v>0</v>
      </c>
      <c r="V245" s="32">
        <v>0.30136084383870965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1.4440386319354843</v>
      </c>
      <c r="AC245" s="32">
        <v>0</v>
      </c>
      <c r="AD245" s="32">
        <v>0</v>
      </c>
      <c r="AE245" s="32">
        <v>0</v>
      </c>
      <c r="AF245" s="32">
        <v>0.9048996936774194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0.2541777884516129</v>
      </c>
      <c r="AM245" s="32">
        <v>0</v>
      </c>
      <c r="AN245" s="32">
        <v>0</v>
      </c>
      <c r="AO245" s="32">
        <v>0</v>
      </c>
      <c r="AP245" s="32">
        <v>0.00021368593548387098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144.83772983087334</v>
      </c>
      <c r="AW245" s="32">
        <v>7.599758411419357</v>
      </c>
      <c r="AX245" s="32">
        <v>0</v>
      </c>
      <c r="AY245" s="32">
        <v>0</v>
      </c>
      <c r="AZ245" s="32">
        <v>12.801842706000004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224.66443308558067</v>
      </c>
      <c r="BG245" s="32">
        <v>3.874240273709678</v>
      </c>
      <c r="BH245" s="32">
        <v>1.7401353706129032</v>
      </c>
      <c r="BI245" s="32">
        <v>0</v>
      </c>
      <c r="BJ245" s="32">
        <v>8.052578518483871</v>
      </c>
      <c r="BK245" s="33">
        <f t="shared" si="10"/>
        <v>412.73970738303467</v>
      </c>
    </row>
    <row r="246" spans="1:63" ht="15">
      <c r="A246" s="30"/>
      <c r="B246" s="31" t="s">
        <v>252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60.92711711987098</v>
      </c>
      <c r="I246" s="32">
        <v>403.38623367703224</v>
      </c>
      <c r="J246" s="32">
        <v>0</v>
      </c>
      <c r="K246" s="32">
        <v>0</v>
      </c>
      <c r="L246" s="32">
        <v>7.50973358283871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8.99182698864516</v>
      </c>
      <c r="S246" s="32">
        <v>47.64337854370969</v>
      </c>
      <c r="T246" s="32">
        <v>0</v>
      </c>
      <c r="U246" s="32">
        <v>0</v>
      </c>
      <c r="V246" s="32">
        <v>2.0615610132903224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1.0863034808064513</v>
      </c>
      <c r="AC246" s="32">
        <v>0.0021210430322580647</v>
      </c>
      <c r="AD246" s="32">
        <v>0</v>
      </c>
      <c r="AE246" s="32">
        <v>0</v>
      </c>
      <c r="AF246" s="32">
        <v>3.6018939220967736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0.08200089835483867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93.00099807911953</v>
      </c>
      <c r="AW246" s="32">
        <v>48.087950549612906</v>
      </c>
      <c r="AX246" s="32">
        <v>0</v>
      </c>
      <c r="AY246" s="32">
        <v>0</v>
      </c>
      <c r="AZ246" s="32">
        <v>20.563488723096775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45.00931324787096</v>
      </c>
      <c r="BG246" s="32">
        <v>2.193883082903225</v>
      </c>
      <c r="BH246" s="32">
        <v>0</v>
      </c>
      <c r="BI246" s="32">
        <v>0</v>
      </c>
      <c r="BJ246" s="32">
        <v>2.576328394258064</v>
      </c>
      <c r="BK246" s="33">
        <f t="shared" si="10"/>
        <v>746.7241323465389</v>
      </c>
    </row>
    <row r="247" spans="1:63" ht="15">
      <c r="A247" s="30"/>
      <c r="B247" s="31" t="s">
        <v>253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85.71767988467744</v>
      </c>
      <c r="I247" s="32">
        <v>152.73325255206456</v>
      </c>
      <c r="J247" s="32">
        <v>0</v>
      </c>
      <c r="K247" s="32">
        <v>0</v>
      </c>
      <c r="L247" s="32">
        <v>19.777587095838708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59.580622292967746</v>
      </c>
      <c r="S247" s="32">
        <v>47.7704409526129</v>
      </c>
      <c r="T247" s="32">
        <v>0</v>
      </c>
      <c r="U247" s="32">
        <v>0</v>
      </c>
      <c r="V247" s="32">
        <v>8.622781036645161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21.458822030451614</v>
      </c>
      <c r="AC247" s="32">
        <v>0.2392642484516129</v>
      </c>
      <c r="AD247" s="32">
        <v>0</v>
      </c>
      <c r="AE247" s="32">
        <v>0</v>
      </c>
      <c r="AF247" s="32">
        <v>5.684841043387097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15.696996045999999</v>
      </c>
      <c r="AM247" s="32">
        <v>0.012746861677419355</v>
      </c>
      <c r="AN247" s="32">
        <v>0</v>
      </c>
      <c r="AO247" s="32">
        <v>0</v>
      </c>
      <c r="AP247" s="32">
        <v>0.06274891587096774</v>
      </c>
      <c r="AQ247" s="32">
        <v>0</v>
      </c>
      <c r="AR247" s="32">
        <v>0.7609879088709678</v>
      </c>
      <c r="AS247" s="32">
        <v>0.005545645516129032</v>
      </c>
      <c r="AT247" s="32">
        <v>0</v>
      </c>
      <c r="AU247" s="32">
        <v>0</v>
      </c>
      <c r="AV247" s="32">
        <v>1398.218800369829</v>
      </c>
      <c r="AW247" s="32">
        <v>154.17770981764517</v>
      </c>
      <c r="AX247" s="32">
        <v>0.02562356096774194</v>
      </c>
      <c r="AY247" s="32">
        <v>0</v>
      </c>
      <c r="AZ247" s="32">
        <v>353.18179334067736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1927.613715990484</v>
      </c>
      <c r="BG247" s="32">
        <v>46.648342741774194</v>
      </c>
      <c r="BH247" s="32">
        <v>4.143669100967742</v>
      </c>
      <c r="BI247" s="32">
        <v>0</v>
      </c>
      <c r="BJ247" s="32">
        <v>130.90015035464518</v>
      </c>
      <c r="BK247" s="33">
        <f t="shared" si="10"/>
        <v>4433.034121792022</v>
      </c>
    </row>
    <row r="248" spans="1:63" ht="15">
      <c r="A248" s="30"/>
      <c r="B248" s="31" t="s">
        <v>254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71.15839076106452</v>
      </c>
      <c r="I248" s="32">
        <v>1285.2581619990003</v>
      </c>
      <c r="J248" s="32">
        <v>0</v>
      </c>
      <c r="K248" s="32">
        <v>0</v>
      </c>
      <c r="L248" s="32">
        <v>238.04202587325798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21.317785173290332</v>
      </c>
      <c r="S248" s="32">
        <v>51.106332557258064</v>
      </c>
      <c r="T248" s="32">
        <v>0</v>
      </c>
      <c r="U248" s="32">
        <v>0</v>
      </c>
      <c r="V248" s="32">
        <v>20.114665332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3.299566124612904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0.9724171041935485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124.50218688247568</v>
      </c>
      <c r="AW248" s="32">
        <v>180.64466305100004</v>
      </c>
      <c r="AX248" s="32">
        <v>0.15281638283870966</v>
      </c>
      <c r="AY248" s="32">
        <v>0</v>
      </c>
      <c r="AZ248" s="32">
        <v>132.79569907429035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47.279747808387086</v>
      </c>
      <c r="BG248" s="32">
        <v>71.80821794235484</v>
      </c>
      <c r="BH248" s="32">
        <v>0.25842880116129036</v>
      </c>
      <c r="BI248" s="32">
        <v>0</v>
      </c>
      <c r="BJ248" s="32">
        <v>68.75865551909678</v>
      </c>
      <c r="BK248" s="33">
        <f t="shared" si="10"/>
        <v>2317.4697603862824</v>
      </c>
    </row>
    <row r="249" spans="1:63" ht="13.5" thickBot="1">
      <c r="A249" s="30"/>
      <c r="B249" s="31" t="s">
        <v>255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9.316509087387097</v>
      </c>
      <c r="I249" s="32">
        <v>0.6373121606129031</v>
      </c>
      <c r="J249" s="32">
        <v>0</v>
      </c>
      <c r="K249" s="32">
        <v>0</v>
      </c>
      <c r="L249" s="32">
        <v>3.979295093225807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6.727661170774193</v>
      </c>
      <c r="S249" s="32">
        <v>1.4818016727741936</v>
      </c>
      <c r="T249" s="32">
        <v>0</v>
      </c>
      <c r="U249" s="32">
        <v>0</v>
      </c>
      <c r="V249" s="32">
        <v>3.5678332377096775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4.975550068774194</v>
      </c>
      <c r="AC249" s="32">
        <v>0.07957855674193548</v>
      </c>
      <c r="AD249" s="32">
        <v>0</v>
      </c>
      <c r="AE249" s="32">
        <v>0</v>
      </c>
      <c r="AF249" s="32">
        <v>1.8893420513548387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2.144928861580645</v>
      </c>
      <c r="AM249" s="32">
        <v>0</v>
      </c>
      <c r="AN249" s="32">
        <v>0</v>
      </c>
      <c r="AO249" s="32">
        <v>0</v>
      </c>
      <c r="AP249" s="32">
        <v>0.20741973112903225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256.0793053560737</v>
      </c>
      <c r="AW249" s="32">
        <v>56.652594898806434</v>
      </c>
      <c r="AX249" s="32">
        <v>0</v>
      </c>
      <c r="AY249" s="32">
        <v>0</v>
      </c>
      <c r="AZ249" s="32">
        <v>122.58123649390323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389.24980216322575</v>
      </c>
      <c r="BG249" s="32">
        <v>68.10669852654839</v>
      </c>
      <c r="BH249" s="32">
        <v>0</v>
      </c>
      <c r="BI249" s="32">
        <v>0</v>
      </c>
      <c r="BJ249" s="32">
        <v>70.31903624309678</v>
      </c>
      <c r="BK249" s="33">
        <f t="shared" si="10"/>
        <v>997.9959053737188</v>
      </c>
    </row>
    <row r="250" spans="1:63" ht="13.5" thickBot="1">
      <c r="A250" s="37"/>
      <c r="B250" s="38" t="s">
        <v>22</v>
      </c>
      <c r="C250" s="39">
        <f aca="true" t="shared" si="11" ref="C250:BK250">SUM(C230:C249)</f>
        <v>0</v>
      </c>
      <c r="D250" s="39">
        <f t="shared" si="11"/>
        <v>0</v>
      </c>
      <c r="E250" s="39">
        <f t="shared" si="11"/>
        <v>0</v>
      </c>
      <c r="F250" s="39">
        <f t="shared" si="11"/>
        <v>0</v>
      </c>
      <c r="G250" s="39">
        <f t="shared" si="11"/>
        <v>0</v>
      </c>
      <c r="H250" s="39">
        <f t="shared" si="11"/>
        <v>768.3013721401936</v>
      </c>
      <c r="I250" s="39">
        <f t="shared" si="11"/>
        <v>2145.61480179771</v>
      </c>
      <c r="J250" s="39">
        <f t="shared" si="11"/>
        <v>0.15733986480645157</v>
      </c>
      <c r="K250" s="39">
        <f t="shared" si="11"/>
        <v>0.306138605</v>
      </c>
      <c r="L250" s="39">
        <f t="shared" si="11"/>
        <v>562.3749026600321</v>
      </c>
      <c r="M250" s="39">
        <f t="shared" si="11"/>
        <v>0</v>
      </c>
      <c r="N250" s="39">
        <f t="shared" si="11"/>
        <v>0</v>
      </c>
      <c r="O250" s="39">
        <f t="shared" si="11"/>
        <v>0</v>
      </c>
      <c r="P250" s="39">
        <f t="shared" si="11"/>
        <v>0</v>
      </c>
      <c r="Q250" s="39">
        <f t="shared" si="11"/>
        <v>0</v>
      </c>
      <c r="R250" s="39">
        <f t="shared" si="11"/>
        <v>513.7625848947421</v>
      </c>
      <c r="S250" s="39">
        <f t="shared" si="11"/>
        <v>301.3230034600967</v>
      </c>
      <c r="T250" s="39">
        <f t="shared" si="11"/>
        <v>14.153258194387098</v>
      </c>
      <c r="U250" s="39">
        <f t="shared" si="11"/>
        <v>0</v>
      </c>
      <c r="V250" s="39">
        <f t="shared" si="11"/>
        <v>121.1730260315161</v>
      </c>
      <c r="W250" s="39">
        <f t="shared" si="11"/>
        <v>0</v>
      </c>
      <c r="X250" s="39">
        <f t="shared" si="11"/>
        <v>0.006789486645161289</v>
      </c>
      <c r="Y250" s="39">
        <f t="shared" si="11"/>
        <v>0</v>
      </c>
      <c r="Z250" s="39">
        <f t="shared" si="11"/>
        <v>0</v>
      </c>
      <c r="AA250" s="39">
        <f t="shared" si="11"/>
        <v>0</v>
      </c>
      <c r="AB250" s="39">
        <f t="shared" si="11"/>
        <v>102.83874702525809</v>
      </c>
      <c r="AC250" s="39">
        <f t="shared" si="11"/>
        <v>3.681314592967742</v>
      </c>
      <c r="AD250" s="39">
        <f t="shared" si="11"/>
        <v>0</v>
      </c>
      <c r="AE250" s="39">
        <f t="shared" si="11"/>
        <v>0</v>
      </c>
      <c r="AF250" s="39">
        <f t="shared" si="11"/>
        <v>45.41096260712903</v>
      </c>
      <c r="AG250" s="39">
        <f t="shared" si="11"/>
        <v>0</v>
      </c>
      <c r="AH250" s="39">
        <f t="shared" si="11"/>
        <v>0</v>
      </c>
      <c r="AI250" s="39">
        <f t="shared" si="11"/>
        <v>0</v>
      </c>
      <c r="AJ250" s="39">
        <f t="shared" si="11"/>
        <v>0</v>
      </c>
      <c r="AK250" s="39">
        <f t="shared" si="11"/>
        <v>0</v>
      </c>
      <c r="AL250" s="39">
        <f t="shared" si="11"/>
        <v>73.52492155516128</v>
      </c>
      <c r="AM250" s="39">
        <f t="shared" si="11"/>
        <v>0.30751948477419355</v>
      </c>
      <c r="AN250" s="39">
        <f t="shared" si="11"/>
        <v>0</v>
      </c>
      <c r="AO250" s="39">
        <f t="shared" si="11"/>
        <v>0</v>
      </c>
      <c r="AP250" s="39">
        <f t="shared" si="11"/>
        <v>2.4474509858064515</v>
      </c>
      <c r="AQ250" s="39">
        <f t="shared" si="11"/>
        <v>0</v>
      </c>
      <c r="AR250" s="39">
        <f t="shared" si="11"/>
        <v>2.451241844612903</v>
      </c>
      <c r="AS250" s="39">
        <f t="shared" si="11"/>
        <v>0.24469265909677426</v>
      </c>
      <c r="AT250" s="39">
        <f t="shared" si="11"/>
        <v>0</v>
      </c>
      <c r="AU250" s="39">
        <f t="shared" si="11"/>
        <v>0</v>
      </c>
      <c r="AV250" s="39">
        <f t="shared" si="11"/>
        <v>11837.26048418012</v>
      </c>
      <c r="AW250" s="39">
        <f t="shared" si="11"/>
        <v>1375.8107301496127</v>
      </c>
      <c r="AX250" s="39">
        <f t="shared" si="11"/>
        <v>6.399225885645161</v>
      </c>
      <c r="AY250" s="39">
        <f t="shared" si="11"/>
        <v>0</v>
      </c>
      <c r="AZ250" s="39">
        <f t="shared" si="11"/>
        <v>2927.289828464484</v>
      </c>
      <c r="BA250" s="39">
        <f t="shared" si="11"/>
        <v>0</v>
      </c>
      <c r="BB250" s="39">
        <f t="shared" si="11"/>
        <v>0</v>
      </c>
      <c r="BC250" s="39">
        <f t="shared" si="11"/>
        <v>0</v>
      </c>
      <c r="BD250" s="39">
        <f t="shared" si="11"/>
        <v>0</v>
      </c>
      <c r="BE250" s="39">
        <f t="shared" si="11"/>
        <v>0</v>
      </c>
      <c r="BF250" s="39">
        <f t="shared" si="11"/>
        <v>14593.236068580516</v>
      </c>
      <c r="BG250" s="39">
        <f t="shared" si="11"/>
        <v>799.5473565103871</v>
      </c>
      <c r="BH250" s="39">
        <f t="shared" si="11"/>
        <v>41.93167048003225</v>
      </c>
      <c r="BI250" s="39">
        <f t="shared" si="11"/>
        <v>0</v>
      </c>
      <c r="BJ250" s="39">
        <f t="shared" si="11"/>
        <v>1510.1688161540324</v>
      </c>
      <c r="BK250" s="39">
        <f t="shared" si="11"/>
        <v>37749.72424829476</v>
      </c>
    </row>
    <row r="251" spans="1:63" ht="13.5" thickBot="1">
      <c r="A251" s="37"/>
      <c r="B251" s="64" t="s">
        <v>256</v>
      </c>
      <c r="C251" s="39">
        <f aca="true" t="shared" si="12" ref="C251:BK251">C250+C228</f>
        <v>0</v>
      </c>
      <c r="D251" s="39">
        <f t="shared" si="12"/>
        <v>0</v>
      </c>
      <c r="E251" s="39">
        <f t="shared" si="12"/>
        <v>0</v>
      </c>
      <c r="F251" s="39">
        <f t="shared" si="12"/>
        <v>0</v>
      </c>
      <c r="G251" s="39">
        <f t="shared" si="12"/>
        <v>0</v>
      </c>
      <c r="H251" s="39">
        <f t="shared" si="12"/>
        <v>800.5213050761291</v>
      </c>
      <c r="I251" s="39">
        <f t="shared" si="12"/>
        <v>2147.4318273264516</v>
      </c>
      <c r="J251" s="39">
        <f t="shared" si="12"/>
        <v>0.15733986480645157</v>
      </c>
      <c r="K251" s="39">
        <f t="shared" si="12"/>
        <v>0.306138605</v>
      </c>
      <c r="L251" s="39">
        <f t="shared" si="12"/>
        <v>573.9783771210322</v>
      </c>
      <c r="M251" s="39">
        <f t="shared" si="12"/>
        <v>0</v>
      </c>
      <c r="N251" s="39">
        <f t="shared" si="12"/>
        <v>0</v>
      </c>
      <c r="O251" s="39">
        <f t="shared" si="12"/>
        <v>0</v>
      </c>
      <c r="P251" s="39">
        <f t="shared" si="12"/>
        <v>0</v>
      </c>
      <c r="Q251" s="39">
        <f t="shared" si="12"/>
        <v>0</v>
      </c>
      <c r="R251" s="39">
        <f t="shared" si="12"/>
        <v>551.4956231434195</v>
      </c>
      <c r="S251" s="39">
        <f t="shared" si="12"/>
        <v>302.161843771387</v>
      </c>
      <c r="T251" s="39">
        <f t="shared" si="12"/>
        <v>14.153258194387098</v>
      </c>
      <c r="U251" s="39">
        <f t="shared" si="12"/>
        <v>0</v>
      </c>
      <c r="V251" s="39">
        <f t="shared" si="12"/>
        <v>124.70387811509674</v>
      </c>
      <c r="W251" s="39">
        <f t="shared" si="12"/>
        <v>0</v>
      </c>
      <c r="X251" s="39">
        <f t="shared" si="12"/>
        <v>0.006789486645161289</v>
      </c>
      <c r="Y251" s="39">
        <f t="shared" si="12"/>
        <v>0</v>
      </c>
      <c r="Z251" s="39">
        <f t="shared" si="12"/>
        <v>0</v>
      </c>
      <c r="AA251" s="39">
        <f t="shared" si="12"/>
        <v>0</v>
      </c>
      <c r="AB251" s="39">
        <f t="shared" si="12"/>
        <v>106.96816941045164</v>
      </c>
      <c r="AC251" s="39">
        <f t="shared" si="12"/>
        <v>3.681570124870968</v>
      </c>
      <c r="AD251" s="39">
        <f t="shared" si="12"/>
        <v>0</v>
      </c>
      <c r="AE251" s="39">
        <f t="shared" si="12"/>
        <v>0</v>
      </c>
      <c r="AF251" s="39">
        <f t="shared" si="12"/>
        <v>45.98304369551612</v>
      </c>
      <c r="AG251" s="39">
        <f t="shared" si="12"/>
        <v>0</v>
      </c>
      <c r="AH251" s="39">
        <f t="shared" si="12"/>
        <v>0</v>
      </c>
      <c r="AI251" s="39">
        <f t="shared" si="12"/>
        <v>0</v>
      </c>
      <c r="AJ251" s="39">
        <f t="shared" si="12"/>
        <v>0</v>
      </c>
      <c r="AK251" s="39">
        <f t="shared" si="12"/>
        <v>0</v>
      </c>
      <c r="AL251" s="39">
        <f t="shared" si="12"/>
        <v>76.86315560006452</v>
      </c>
      <c r="AM251" s="39">
        <f t="shared" si="12"/>
        <v>0.3206180886451613</v>
      </c>
      <c r="AN251" s="39">
        <f t="shared" si="12"/>
        <v>0</v>
      </c>
      <c r="AO251" s="39">
        <f t="shared" si="12"/>
        <v>0</v>
      </c>
      <c r="AP251" s="39">
        <f t="shared" si="12"/>
        <v>2.479622714096774</v>
      </c>
      <c r="AQ251" s="39">
        <f t="shared" si="12"/>
        <v>0</v>
      </c>
      <c r="AR251" s="39">
        <f t="shared" si="12"/>
        <v>2.451241844612903</v>
      </c>
      <c r="AS251" s="39">
        <f t="shared" si="12"/>
        <v>0.24469265909677426</v>
      </c>
      <c r="AT251" s="39">
        <f t="shared" si="12"/>
        <v>0</v>
      </c>
      <c r="AU251" s="39">
        <f t="shared" si="12"/>
        <v>0</v>
      </c>
      <c r="AV251" s="39">
        <f t="shared" si="12"/>
        <v>13525.187712608862</v>
      </c>
      <c r="AW251" s="39">
        <f t="shared" si="12"/>
        <v>1408.9442140218384</v>
      </c>
      <c r="AX251" s="39">
        <f t="shared" si="12"/>
        <v>6.4964022227741935</v>
      </c>
      <c r="AY251" s="39">
        <f t="shared" si="12"/>
        <v>0</v>
      </c>
      <c r="AZ251" s="39">
        <f t="shared" si="12"/>
        <v>3035.6389189116776</v>
      </c>
      <c r="BA251" s="39">
        <f t="shared" si="12"/>
        <v>0</v>
      </c>
      <c r="BB251" s="39">
        <f t="shared" si="12"/>
        <v>0</v>
      </c>
      <c r="BC251" s="39">
        <f t="shared" si="12"/>
        <v>0</v>
      </c>
      <c r="BD251" s="39">
        <f t="shared" si="12"/>
        <v>0</v>
      </c>
      <c r="BE251" s="39">
        <f t="shared" si="12"/>
        <v>0</v>
      </c>
      <c r="BF251" s="39">
        <f t="shared" si="12"/>
        <v>16570.799811873036</v>
      </c>
      <c r="BG251" s="39">
        <f t="shared" si="12"/>
        <v>872.3471983345161</v>
      </c>
      <c r="BH251" s="39">
        <f t="shared" si="12"/>
        <v>50.17721771225806</v>
      </c>
      <c r="BI251" s="39">
        <f t="shared" si="12"/>
        <v>0</v>
      </c>
      <c r="BJ251" s="39">
        <f t="shared" si="12"/>
        <v>1618.2108124357742</v>
      </c>
      <c r="BK251" s="44">
        <f t="shared" si="12"/>
        <v>41841.710782962444</v>
      </c>
    </row>
    <row r="252" spans="1:63" ht="15">
      <c r="A252" s="59"/>
      <c r="B252" s="60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3"/>
    </row>
    <row r="253" spans="1:63" ht="15">
      <c r="A253" s="26" t="s">
        <v>257</v>
      </c>
      <c r="B253" s="61" t="s">
        <v>258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3"/>
    </row>
    <row r="254" spans="1:63" ht="15">
      <c r="A254" s="26" t="s">
        <v>13</v>
      </c>
      <c r="B254" s="54" t="s">
        <v>259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64.52186271687096</v>
      </c>
      <c r="I254" s="55">
        <v>46.68383658554838</v>
      </c>
      <c r="J254" s="55">
        <v>0</v>
      </c>
      <c r="K254" s="55">
        <v>0</v>
      </c>
      <c r="L254" s="55">
        <v>15.815954008612907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68.41713575406453</v>
      </c>
      <c r="S254" s="55">
        <v>25.097558950225803</v>
      </c>
      <c r="T254" s="55">
        <v>2.2767259708387098</v>
      </c>
      <c r="U254" s="55">
        <v>0</v>
      </c>
      <c r="V254" s="55">
        <v>20.109821147419357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3.471054991096775</v>
      </c>
      <c r="AC254" s="55">
        <v>0.1205006199032258</v>
      </c>
      <c r="AD254" s="55">
        <v>0</v>
      </c>
      <c r="AE254" s="55">
        <v>0</v>
      </c>
      <c r="AF254" s="55">
        <v>2.980763399548387</v>
      </c>
      <c r="AG254" s="55">
        <v>0</v>
      </c>
      <c r="AH254" s="55">
        <v>0</v>
      </c>
      <c r="AI254" s="55">
        <v>0</v>
      </c>
      <c r="AJ254" s="55">
        <v>0</v>
      </c>
      <c r="AK254" s="55">
        <v>0</v>
      </c>
      <c r="AL254" s="55">
        <v>2.2790085560645164</v>
      </c>
      <c r="AM254" s="55">
        <v>0.02452514964516129</v>
      </c>
      <c r="AN254" s="55">
        <v>0</v>
      </c>
      <c r="AO254" s="55">
        <v>0</v>
      </c>
      <c r="AP254" s="55">
        <v>0.13486427129032255</v>
      </c>
      <c r="AQ254" s="55">
        <v>0</v>
      </c>
      <c r="AR254" s="55">
        <v>0</v>
      </c>
      <c r="AS254" s="55">
        <v>0.009708782419354842</v>
      </c>
      <c r="AT254" s="55">
        <v>0</v>
      </c>
      <c r="AU254" s="55">
        <v>0</v>
      </c>
      <c r="AV254" s="55">
        <v>1516.4860267512584</v>
      </c>
      <c r="AW254" s="55">
        <v>332.0668603397742</v>
      </c>
      <c r="AX254" s="55">
        <v>0.10224360719354837</v>
      </c>
      <c r="AY254" s="55">
        <v>0</v>
      </c>
      <c r="AZ254" s="55">
        <v>372.808875643387</v>
      </c>
      <c r="BA254" s="55">
        <v>0</v>
      </c>
      <c r="BB254" s="55">
        <v>0</v>
      </c>
      <c r="BC254" s="55">
        <v>0</v>
      </c>
      <c r="BD254" s="55">
        <v>0</v>
      </c>
      <c r="BE254" s="55">
        <v>0</v>
      </c>
      <c r="BF254" s="55">
        <v>2265.870415578216</v>
      </c>
      <c r="BG254" s="55">
        <v>187.32978239964524</v>
      </c>
      <c r="BH254" s="55">
        <v>43.38081395409678</v>
      </c>
      <c r="BI254" s="55">
        <v>0</v>
      </c>
      <c r="BJ254" s="55">
        <v>360.27372390741937</v>
      </c>
      <c r="BK254" s="36">
        <f>SUM(C254:BJ254)</f>
        <v>5330.2620630845395</v>
      </c>
    </row>
    <row r="255" spans="1:63" ht="13.5" thickBot="1">
      <c r="A255" s="34"/>
      <c r="B255" s="6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6"/>
    </row>
    <row r="256" spans="1:63" ht="13.5" thickBot="1">
      <c r="A256" s="37"/>
      <c r="B256" s="64" t="s">
        <v>260</v>
      </c>
      <c r="C256" s="39">
        <f>SUM(C254:C255)</f>
        <v>0</v>
      </c>
      <c r="D256" s="39">
        <f aca="true" t="shared" si="13" ref="D256:BK256">SUM(D254:D255)</f>
        <v>0</v>
      </c>
      <c r="E256" s="39">
        <f t="shared" si="13"/>
        <v>0</v>
      </c>
      <c r="F256" s="39">
        <f t="shared" si="13"/>
        <v>0</v>
      </c>
      <c r="G256" s="39">
        <f t="shared" si="13"/>
        <v>0</v>
      </c>
      <c r="H256" s="39">
        <f t="shared" si="13"/>
        <v>64.52186271687096</v>
      </c>
      <c r="I256" s="39">
        <f t="shared" si="13"/>
        <v>46.68383658554838</v>
      </c>
      <c r="J256" s="39">
        <f t="shared" si="13"/>
        <v>0</v>
      </c>
      <c r="K256" s="39">
        <f t="shared" si="13"/>
        <v>0</v>
      </c>
      <c r="L256" s="39">
        <f t="shared" si="13"/>
        <v>15.815954008612907</v>
      </c>
      <c r="M256" s="39">
        <f t="shared" si="13"/>
        <v>0</v>
      </c>
      <c r="N256" s="39">
        <f t="shared" si="13"/>
        <v>0</v>
      </c>
      <c r="O256" s="39">
        <f t="shared" si="13"/>
        <v>0</v>
      </c>
      <c r="P256" s="39">
        <f t="shared" si="13"/>
        <v>0</v>
      </c>
      <c r="Q256" s="39">
        <f t="shared" si="13"/>
        <v>0</v>
      </c>
      <c r="R256" s="39">
        <f t="shared" si="13"/>
        <v>68.41713575406453</v>
      </c>
      <c r="S256" s="39">
        <f t="shared" si="13"/>
        <v>25.097558950225803</v>
      </c>
      <c r="T256" s="39">
        <f t="shared" si="13"/>
        <v>2.2767259708387098</v>
      </c>
      <c r="U256" s="39">
        <f t="shared" si="13"/>
        <v>0</v>
      </c>
      <c r="V256" s="39">
        <f t="shared" si="13"/>
        <v>20.109821147419357</v>
      </c>
      <c r="W256" s="39">
        <f t="shared" si="13"/>
        <v>0</v>
      </c>
      <c r="X256" s="39">
        <f t="shared" si="13"/>
        <v>0</v>
      </c>
      <c r="Y256" s="39">
        <f t="shared" si="13"/>
        <v>0</v>
      </c>
      <c r="Z256" s="39">
        <f t="shared" si="13"/>
        <v>0</v>
      </c>
      <c r="AA256" s="39">
        <f t="shared" si="13"/>
        <v>0</v>
      </c>
      <c r="AB256" s="39">
        <f t="shared" si="13"/>
        <v>3.471054991096775</v>
      </c>
      <c r="AC256" s="39">
        <f t="shared" si="13"/>
        <v>0.1205006199032258</v>
      </c>
      <c r="AD256" s="39">
        <f t="shared" si="13"/>
        <v>0</v>
      </c>
      <c r="AE256" s="39">
        <f t="shared" si="13"/>
        <v>0</v>
      </c>
      <c r="AF256" s="39">
        <f t="shared" si="13"/>
        <v>2.980763399548387</v>
      </c>
      <c r="AG256" s="39">
        <f t="shared" si="13"/>
        <v>0</v>
      </c>
      <c r="AH256" s="39">
        <f t="shared" si="13"/>
        <v>0</v>
      </c>
      <c r="AI256" s="39">
        <f t="shared" si="13"/>
        <v>0</v>
      </c>
      <c r="AJ256" s="39">
        <f t="shared" si="13"/>
        <v>0</v>
      </c>
      <c r="AK256" s="39">
        <f t="shared" si="13"/>
        <v>0</v>
      </c>
      <c r="AL256" s="39">
        <f t="shared" si="13"/>
        <v>2.2790085560645164</v>
      </c>
      <c r="AM256" s="39">
        <f t="shared" si="13"/>
        <v>0.02452514964516129</v>
      </c>
      <c r="AN256" s="39">
        <f t="shared" si="13"/>
        <v>0</v>
      </c>
      <c r="AO256" s="39">
        <f t="shared" si="13"/>
        <v>0</v>
      </c>
      <c r="AP256" s="39">
        <f t="shared" si="13"/>
        <v>0.13486427129032255</v>
      </c>
      <c r="AQ256" s="39">
        <f t="shared" si="13"/>
        <v>0</v>
      </c>
      <c r="AR256" s="39">
        <f t="shared" si="13"/>
        <v>0</v>
      </c>
      <c r="AS256" s="39">
        <f t="shared" si="13"/>
        <v>0.009708782419354842</v>
      </c>
      <c r="AT256" s="39">
        <f t="shared" si="13"/>
        <v>0</v>
      </c>
      <c r="AU256" s="39">
        <f t="shared" si="13"/>
        <v>0</v>
      </c>
      <c r="AV256" s="39">
        <f t="shared" si="13"/>
        <v>1516.4860267512584</v>
      </c>
      <c r="AW256" s="39">
        <f t="shared" si="13"/>
        <v>332.0668603397742</v>
      </c>
      <c r="AX256" s="39">
        <f t="shared" si="13"/>
        <v>0.10224360719354837</v>
      </c>
      <c r="AY256" s="39">
        <f t="shared" si="13"/>
        <v>0</v>
      </c>
      <c r="AZ256" s="39">
        <f t="shared" si="13"/>
        <v>372.808875643387</v>
      </c>
      <c r="BA256" s="39">
        <f t="shared" si="13"/>
        <v>0</v>
      </c>
      <c r="BB256" s="39">
        <f t="shared" si="13"/>
        <v>0</v>
      </c>
      <c r="BC256" s="39">
        <f t="shared" si="13"/>
        <v>0</v>
      </c>
      <c r="BD256" s="39">
        <f t="shared" si="13"/>
        <v>0</v>
      </c>
      <c r="BE256" s="39">
        <f t="shared" si="13"/>
        <v>0</v>
      </c>
      <c r="BF256" s="39">
        <f t="shared" si="13"/>
        <v>2265.870415578216</v>
      </c>
      <c r="BG256" s="39">
        <f t="shared" si="13"/>
        <v>187.32978239964524</v>
      </c>
      <c r="BH256" s="39">
        <f t="shared" si="13"/>
        <v>43.38081395409678</v>
      </c>
      <c r="BI256" s="39">
        <f t="shared" si="13"/>
        <v>0</v>
      </c>
      <c r="BJ256" s="39">
        <f t="shared" si="13"/>
        <v>360.27372390741937</v>
      </c>
      <c r="BK256" s="39">
        <f t="shared" si="13"/>
        <v>5330.2620630845395</v>
      </c>
    </row>
    <row r="257" spans="1:63" ht="15">
      <c r="A257" s="59"/>
      <c r="B257" s="60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3"/>
    </row>
    <row r="258" spans="1:63" ht="15">
      <c r="A258" s="26" t="s">
        <v>261</v>
      </c>
      <c r="B258" s="61" t="s">
        <v>262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3"/>
    </row>
    <row r="259" spans="1:63" ht="15">
      <c r="A259" s="26" t="s">
        <v>13</v>
      </c>
      <c r="B259" s="27" t="s">
        <v>263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3"/>
    </row>
    <row r="260" spans="1:63" ht="13.5" thickBot="1">
      <c r="A260" s="34"/>
      <c r="B260" s="31" t="s">
        <v>264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0.0005</v>
      </c>
      <c r="AS260" s="35">
        <v>0</v>
      </c>
      <c r="AT260" s="35">
        <v>0</v>
      </c>
      <c r="AU260" s="35">
        <v>0</v>
      </c>
      <c r="AV260" s="35">
        <v>141.85328374659707</v>
      </c>
      <c r="AW260" s="35">
        <v>18.396377854277</v>
      </c>
      <c r="AX260" s="35">
        <v>0</v>
      </c>
      <c r="AY260" s="35">
        <v>0</v>
      </c>
      <c r="AZ260" s="35">
        <v>108.699537795982</v>
      </c>
      <c r="BA260" s="35">
        <v>0</v>
      </c>
      <c r="BB260" s="35">
        <v>0</v>
      </c>
      <c r="BC260" s="35">
        <v>0</v>
      </c>
      <c r="BD260" s="35">
        <v>0</v>
      </c>
      <c r="BE260" s="35">
        <v>0</v>
      </c>
      <c r="BF260" s="35">
        <v>72.1320848782031</v>
      </c>
      <c r="BG260" s="35">
        <v>6.13206807493841</v>
      </c>
      <c r="BH260" s="35">
        <v>0</v>
      </c>
      <c r="BI260" s="35">
        <v>0</v>
      </c>
      <c r="BJ260" s="35">
        <v>24.3114735330025</v>
      </c>
      <c r="BK260" s="36">
        <f>SUM(C260:BJ260)</f>
        <v>371.52532588300005</v>
      </c>
    </row>
    <row r="261" spans="1:63" ht="13.5" thickBot="1">
      <c r="A261" s="37"/>
      <c r="B261" s="38" t="s">
        <v>17</v>
      </c>
      <c r="C261" s="39">
        <f>SUM(C260)</f>
        <v>0</v>
      </c>
      <c r="D261" s="39">
        <f aca="true" t="shared" si="14" ref="D261:BK261">SUM(D260)</f>
        <v>0</v>
      </c>
      <c r="E261" s="39">
        <f t="shared" si="14"/>
        <v>0</v>
      </c>
      <c r="F261" s="39">
        <f t="shared" si="14"/>
        <v>0</v>
      </c>
      <c r="G261" s="39">
        <f t="shared" si="14"/>
        <v>0</v>
      </c>
      <c r="H261" s="39">
        <f t="shared" si="14"/>
        <v>0</v>
      </c>
      <c r="I261" s="39">
        <f t="shared" si="14"/>
        <v>0</v>
      </c>
      <c r="J261" s="39">
        <f t="shared" si="14"/>
        <v>0</v>
      </c>
      <c r="K261" s="39">
        <f t="shared" si="14"/>
        <v>0</v>
      </c>
      <c r="L261" s="39">
        <f t="shared" si="14"/>
        <v>0</v>
      </c>
      <c r="M261" s="39">
        <f t="shared" si="14"/>
        <v>0</v>
      </c>
      <c r="N261" s="39">
        <f t="shared" si="14"/>
        <v>0</v>
      </c>
      <c r="O261" s="39">
        <f t="shared" si="14"/>
        <v>0</v>
      </c>
      <c r="P261" s="39">
        <f t="shared" si="14"/>
        <v>0</v>
      </c>
      <c r="Q261" s="39">
        <f t="shared" si="14"/>
        <v>0</v>
      </c>
      <c r="R261" s="39">
        <f t="shared" si="14"/>
        <v>0</v>
      </c>
      <c r="S261" s="39">
        <f t="shared" si="14"/>
        <v>0</v>
      </c>
      <c r="T261" s="39">
        <f t="shared" si="14"/>
        <v>0</v>
      </c>
      <c r="U261" s="39">
        <f t="shared" si="14"/>
        <v>0</v>
      </c>
      <c r="V261" s="39">
        <f t="shared" si="14"/>
        <v>0</v>
      </c>
      <c r="W261" s="39">
        <f t="shared" si="14"/>
        <v>0</v>
      </c>
      <c r="X261" s="39">
        <f t="shared" si="14"/>
        <v>0</v>
      </c>
      <c r="Y261" s="39">
        <f t="shared" si="14"/>
        <v>0</v>
      </c>
      <c r="Z261" s="39">
        <f t="shared" si="14"/>
        <v>0</v>
      </c>
      <c r="AA261" s="39">
        <f t="shared" si="14"/>
        <v>0</v>
      </c>
      <c r="AB261" s="39">
        <f t="shared" si="14"/>
        <v>0</v>
      </c>
      <c r="AC261" s="39">
        <f t="shared" si="14"/>
        <v>0</v>
      </c>
      <c r="AD261" s="39">
        <f t="shared" si="14"/>
        <v>0</v>
      </c>
      <c r="AE261" s="39">
        <f t="shared" si="14"/>
        <v>0</v>
      </c>
      <c r="AF261" s="39">
        <f t="shared" si="14"/>
        <v>0</v>
      </c>
      <c r="AG261" s="39">
        <f t="shared" si="14"/>
        <v>0</v>
      </c>
      <c r="AH261" s="39">
        <f t="shared" si="14"/>
        <v>0</v>
      </c>
      <c r="AI261" s="39">
        <f t="shared" si="14"/>
        <v>0</v>
      </c>
      <c r="AJ261" s="39">
        <f t="shared" si="14"/>
        <v>0</v>
      </c>
      <c r="AK261" s="39">
        <f t="shared" si="14"/>
        <v>0</v>
      </c>
      <c r="AL261" s="39">
        <f t="shared" si="14"/>
        <v>0</v>
      </c>
      <c r="AM261" s="39">
        <f t="shared" si="14"/>
        <v>0</v>
      </c>
      <c r="AN261" s="39">
        <f t="shared" si="14"/>
        <v>0</v>
      </c>
      <c r="AO261" s="39">
        <f t="shared" si="14"/>
        <v>0</v>
      </c>
      <c r="AP261" s="39">
        <f t="shared" si="14"/>
        <v>0</v>
      </c>
      <c r="AQ261" s="39">
        <f t="shared" si="14"/>
        <v>0</v>
      </c>
      <c r="AR261" s="39">
        <f t="shared" si="14"/>
        <v>0.0005</v>
      </c>
      <c r="AS261" s="39">
        <f t="shared" si="14"/>
        <v>0</v>
      </c>
      <c r="AT261" s="39">
        <f t="shared" si="14"/>
        <v>0</v>
      </c>
      <c r="AU261" s="39">
        <f t="shared" si="14"/>
        <v>0</v>
      </c>
      <c r="AV261" s="39">
        <f t="shared" si="14"/>
        <v>141.85328374659707</v>
      </c>
      <c r="AW261" s="39">
        <f t="shared" si="14"/>
        <v>18.396377854277</v>
      </c>
      <c r="AX261" s="39">
        <f t="shared" si="14"/>
        <v>0</v>
      </c>
      <c r="AY261" s="39">
        <f t="shared" si="14"/>
        <v>0</v>
      </c>
      <c r="AZ261" s="39">
        <f t="shared" si="14"/>
        <v>108.699537795982</v>
      </c>
      <c r="BA261" s="39">
        <f t="shared" si="14"/>
        <v>0</v>
      </c>
      <c r="BB261" s="39">
        <f t="shared" si="14"/>
        <v>0</v>
      </c>
      <c r="BC261" s="39">
        <f t="shared" si="14"/>
        <v>0</v>
      </c>
      <c r="BD261" s="39">
        <f t="shared" si="14"/>
        <v>0</v>
      </c>
      <c r="BE261" s="39">
        <f t="shared" si="14"/>
        <v>0</v>
      </c>
      <c r="BF261" s="39">
        <f t="shared" si="14"/>
        <v>72.1320848782031</v>
      </c>
      <c r="BG261" s="39">
        <f t="shared" si="14"/>
        <v>6.13206807493841</v>
      </c>
      <c r="BH261" s="39">
        <f t="shared" si="14"/>
        <v>0</v>
      </c>
      <c r="BI261" s="39">
        <f t="shared" si="14"/>
        <v>0</v>
      </c>
      <c r="BJ261" s="39">
        <f t="shared" si="14"/>
        <v>24.3114735330025</v>
      </c>
      <c r="BK261" s="44">
        <f t="shared" si="14"/>
        <v>371.52532588300005</v>
      </c>
    </row>
    <row r="262" spans="1:63" ht="15">
      <c r="A262" s="59"/>
      <c r="B262" s="66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67"/>
    </row>
    <row r="263" spans="1:63" ht="15">
      <c r="A263" s="26" t="s">
        <v>18</v>
      </c>
      <c r="B263" s="27" t="s">
        <v>265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3"/>
    </row>
    <row r="264" spans="1:63" ht="15">
      <c r="A264" s="68"/>
      <c r="B264" s="31" t="s">
        <v>266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0.066270559</v>
      </c>
      <c r="AC264" s="35">
        <v>0</v>
      </c>
      <c r="AD264" s="35">
        <v>0</v>
      </c>
      <c r="AE264" s="35">
        <v>0</v>
      </c>
      <c r="AF264" s="35">
        <v>0.537202105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0.138070648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2.29225638799903</v>
      </c>
      <c r="AW264" s="35">
        <v>5764.289420092113</v>
      </c>
      <c r="AX264" s="35">
        <v>0</v>
      </c>
      <c r="AY264" s="35">
        <v>0</v>
      </c>
      <c r="AZ264" s="35">
        <v>1.29929402156523</v>
      </c>
      <c r="BA264" s="35">
        <v>0</v>
      </c>
      <c r="BB264" s="35">
        <v>0</v>
      </c>
      <c r="BC264" s="35">
        <v>0</v>
      </c>
      <c r="BD264" s="35">
        <v>0</v>
      </c>
      <c r="BE264" s="35">
        <v>0</v>
      </c>
      <c r="BF264" s="35">
        <v>2.19532507319685</v>
      </c>
      <c r="BG264" s="35">
        <v>10.9980276541257</v>
      </c>
      <c r="BH264" s="35">
        <v>0</v>
      </c>
      <c r="BI264" s="35">
        <v>0</v>
      </c>
      <c r="BJ264" s="35">
        <v>0</v>
      </c>
      <c r="BK264" s="36">
        <f>SUM(C264:BJ264)</f>
        <v>5781.815866540999</v>
      </c>
    </row>
    <row r="265" spans="1:63" ht="15">
      <c r="A265" s="68"/>
      <c r="B265" s="31" t="s">
        <v>267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0.050225598</v>
      </c>
      <c r="AC265" s="35">
        <v>0</v>
      </c>
      <c r="AD265" s="35">
        <v>0</v>
      </c>
      <c r="AE265" s="35">
        <v>0</v>
      </c>
      <c r="AF265" s="35">
        <v>0.631492756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0.03623940899999999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1.93540327525613</v>
      </c>
      <c r="AW265" s="35">
        <v>1871.1203888003695</v>
      </c>
      <c r="AX265" s="35">
        <v>0</v>
      </c>
      <c r="AY265" s="35">
        <v>0</v>
      </c>
      <c r="AZ265" s="35">
        <v>1.09533186594644</v>
      </c>
      <c r="BA265" s="35">
        <v>0</v>
      </c>
      <c r="BB265" s="35">
        <v>0</v>
      </c>
      <c r="BC265" s="35">
        <v>0</v>
      </c>
      <c r="BD265" s="35">
        <v>0</v>
      </c>
      <c r="BE265" s="35">
        <v>0</v>
      </c>
      <c r="BF265" s="35">
        <v>1.99283868825682</v>
      </c>
      <c r="BG265" s="35">
        <v>4.38737369632247</v>
      </c>
      <c r="BH265" s="35">
        <v>0</v>
      </c>
      <c r="BI265" s="35">
        <v>0</v>
      </c>
      <c r="BJ265" s="35">
        <v>0.292312895848533</v>
      </c>
      <c r="BK265" s="36">
        <f>SUM(C265:BJ265)</f>
        <v>1881.541606985</v>
      </c>
    </row>
    <row r="266" spans="1:63" ht="13.5" thickBot="1">
      <c r="A266" s="68"/>
      <c r="B266" s="31" t="s">
        <v>268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0.009709034419354837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0.004078257903225808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  <c r="AV266" s="35">
        <v>7.49563000243834</v>
      </c>
      <c r="AW266" s="35">
        <v>22.7776642821234</v>
      </c>
      <c r="AX266" s="35">
        <v>0</v>
      </c>
      <c r="AY266" s="35">
        <v>0</v>
      </c>
      <c r="AZ266" s="35">
        <v>7.00954455645922</v>
      </c>
      <c r="BA266" s="35">
        <v>0</v>
      </c>
      <c r="BB266" s="35">
        <v>0</v>
      </c>
      <c r="BC266" s="35">
        <v>0</v>
      </c>
      <c r="BD266" s="35">
        <v>0</v>
      </c>
      <c r="BE266" s="35">
        <v>0</v>
      </c>
      <c r="BF266" s="35">
        <v>8.11055069624602</v>
      </c>
      <c r="BG266" s="35">
        <v>3.0007434118768</v>
      </c>
      <c r="BH266" s="35">
        <v>0</v>
      </c>
      <c r="BI266" s="35">
        <v>0</v>
      </c>
      <c r="BJ266" s="35">
        <v>5.118805007533638</v>
      </c>
      <c r="BK266" s="36">
        <f>SUM(C266:BJ266)</f>
        <v>53.526725249</v>
      </c>
    </row>
    <row r="267" spans="1:63" ht="13.5" thickBot="1">
      <c r="A267" s="49"/>
      <c r="B267" s="69" t="s">
        <v>22</v>
      </c>
      <c r="C267" s="70">
        <f aca="true" t="shared" si="15" ref="C267:BK267">SUM(C264:C266)</f>
        <v>0</v>
      </c>
      <c r="D267" s="39">
        <f t="shared" si="15"/>
        <v>0</v>
      </c>
      <c r="E267" s="39">
        <f t="shared" si="15"/>
        <v>0</v>
      </c>
      <c r="F267" s="39">
        <f t="shared" si="15"/>
        <v>0</v>
      </c>
      <c r="G267" s="39">
        <f t="shared" si="15"/>
        <v>0</v>
      </c>
      <c r="H267" s="39">
        <f t="shared" si="15"/>
        <v>0</v>
      </c>
      <c r="I267" s="39">
        <f t="shared" si="15"/>
        <v>0</v>
      </c>
      <c r="J267" s="39">
        <f t="shared" si="15"/>
        <v>0</v>
      </c>
      <c r="K267" s="39">
        <f t="shared" si="15"/>
        <v>0</v>
      </c>
      <c r="L267" s="39">
        <f t="shared" si="15"/>
        <v>0</v>
      </c>
      <c r="M267" s="39">
        <f t="shared" si="15"/>
        <v>0</v>
      </c>
      <c r="N267" s="39">
        <f t="shared" si="15"/>
        <v>0</v>
      </c>
      <c r="O267" s="39">
        <f t="shared" si="15"/>
        <v>0</v>
      </c>
      <c r="P267" s="39">
        <f t="shared" si="15"/>
        <v>0</v>
      </c>
      <c r="Q267" s="39">
        <f t="shared" si="15"/>
        <v>0</v>
      </c>
      <c r="R267" s="39">
        <f t="shared" si="15"/>
        <v>0</v>
      </c>
      <c r="S267" s="39">
        <f t="shared" si="15"/>
        <v>0</v>
      </c>
      <c r="T267" s="39">
        <f t="shared" si="15"/>
        <v>0</v>
      </c>
      <c r="U267" s="39">
        <f t="shared" si="15"/>
        <v>0</v>
      </c>
      <c r="V267" s="39">
        <f t="shared" si="15"/>
        <v>0</v>
      </c>
      <c r="W267" s="39">
        <f t="shared" si="15"/>
        <v>0</v>
      </c>
      <c r="X267" s="39">
        <f t="shared" si="15"/>
        <v>0</v>
      </c>
      <c r="Y267" s="39">
        <f t="shared" si="15"/>
        <v>0</v>
      </c>
      <c r="Z267" s="39">
        <f t="shared" si="15"/>
        <v>0</v>
      </c>
      <c r="AA267" s="39">
        <f t="shared" si="15"/>
        <v>0</v>
      </c>
      <c r="AB267" s="39">
        <f t="shared" si="15"/>
        <v>0.12620519141935485</v>
      </c>
      <c r="AC267" s="39">
        <f t="shared" si="15"/>
        <v>0</v>
      </c>
      <c r="AD267" s="39">
        <f t="shared" si="15"/>
        <v>0</v>
      </c>
      <c r="AE267" s="39">
        <f t="shared" si="15"/>
        <v>0</v>
      </c>
      <c r="AF267" s="39">
        <f t="shared" si="15"/>
        <v>1.168694861</v>
      </c>
      <c r="AG267" s="39">
        <f t="shared" si="15"/>
        <v>0</v>
      </c>
      <c r="AH267" s="39">
        <f t="shared" si="15"/>
        <v>0</v>
      </c>
      <c r="AI267" s="39">
        <f t="shared" si="15"/>
        <v>0</v>
      </c>
      <c r="AJ267" s="39">
        <f t="shared" si="15"/>
        <v>0</v>
      </c>
      <c r="AK267" s="39">
        <f t="shared" si="15"/>
        <v>0</v>
      </c>
      <c r="AL267" s="39">
        <f t="shared" si="15"/>
        <v>0.1783883149032258</v>
      </c>
      <c r="AM267" s="39">
        <f t="shared" si="15"/>
        <v>0</v>
      </c>
      <c r="AN267" s="39">
        <f t="shared" si="15"/>
        <v>0</v>
      </c>
      <c r="AO267" s="39">
        <f t="shared" si="15"/>
        <v>0</v>
      </c>
      <c r="AP267" s="39">
        <f t="shared" si="15"/>
        <v>0</v>
      </c>
      <c r="AQ267" s="39">
        <f t="shared" si="15"/>
        <v>0</v>
      </c>
      <c r="AR267" s="39">
        <f t="shared" si="15"/>
        <v>0</v>
      </c>
      <c r="AS267" s="39">
        <f t="shared" si="15"/>
        <v>0</v>
      </c>
      <c r="AT267" s="39">
        <f t="shared" si="15"/>
        <v>0</v>
      </c>
      <c r="AU267" s="39">
        <f t="shared" si="15"/>
        <v>0</v>
      </c>
      <c r="AV267" s="39">
        <f t="shared" si="15"/>
        <v>11.7232896656935</v>
      </c>
      <c r="AW267" s="39">
        <f t="shared" si="15"/>
        <v>7658.187473174606</v>
      </c>
      <c r="AX267" s="39">
        <f t="shared" si="15"/>
        <v>0</v>
      </c>
      <c r="AY267" s="39">
        <f t="shared" si="15"/>
        <v>0</v>
      </c>
      <c r="AZ267" s="39">
        <f t="shared" si="15"/>
        <v>9.40417044397089</v>
      </c>
      <c r="BA267" s="39">
        <f t="shared" si="15"/>
        <v>0</v>
      </c>
      <c r="BB267" s="39">
        <f t="shared" si="15"/>
        <v>0</v>
      </c>
      <c r="BC267" s="39">
        <f t="shared" si="15"/>
        <v>0</v>
      </c>
      <c r="BD267" s="39">
        <f t="shared" si="15"/>
        <v>0</v>
      </c>
      <c r="BE267" s="39">
        <f t="shared" si="15"/>
        <v>0</v>
      </c>
      <c r="BF267" s="39">
        <f t="shared" si="15"/>
        <v>12.298714457699692</v>
      </c>
      <c r="BG267" s="39">
        <f t="shared" si="15"/>
        <v>18.38614476232497</v>
      </c>
      <c r="BH267" s="39">
        <f t="shared" si="15"/>
        <v>0</v>
      </c>
      <c r="BI267" s="39">
        <f t="shared" si="15"/>
        <v>0</v>
      </c>
      <c r="BJ267" s="39">
        <f t="shared" si="15"/>
        <v>5.411117903382171</v>
      </c>
      <c r="BK267" s="71">
        <f t="shared" si="15"/>
        <v>7716.884198774999</v>
      </c>
    </row>
    <row r="268" spans="1:63" ht="13.5" thickBot="1">
      <c r="A268" s="37"/>
      <c r="B268" s="64" t="s">
        <v>256</v>
      </c>
      <c r="C268" s="39">
        <f aca="true" t="shared" si="16" ref="C268:BK268">C267+C261</f>
        <v>0</v>
      </c>
      <c r="D268" s="39">
        <f t="shared" si="16"/>
        <v>0</v>
      </c>
      <c r="E268" s="39">
        <f t="shared" si="16"/>
        <v>0</v>
      </c>
      <c r="F268" s="39">
        <f t="shared" si="16"/>
        <v>0</v>
      </c>
      <c r="G268" s="39">
        <f t="shared" si="16"/>
        <v>0</v>
      </c>
      <c r="H268" s="39">
        <f t="shared" si="16"/>
        <v>0</v>
      </c>
      <c r="I268" s="39">
        <f t="shared" si="16"/>
        <v>0</v>
      </c>
      <c r="J268" s="39">
        <f t="shared" si="16"/>
        <v>0</v>
      </c>
      <c r="K268" s="39">
        <f t="shared" si="16"/>
        <v>0</v>
      </c>
      <c r="L268" s="39">
        <f t="shared" si="16"/>
        <v>0</v>
      </c>
      <c r="M268" s="39">
        <f t="shared" si="16"/>
        <v>0</v>
      </c>
      <c r="N268" s="39">
        <f t="shared" si="16"/>
        <v>0</v>
      </c>
      <c r="O268" s="39">
        <f t="shared" si="16"/>
        <v>0</v>
      </c>
      <c r="P268" s="39">
        <f t="shared" si="16"/>
        <v>0</v>
      </c>
      <c r="Q268" s="39">
        <f t="shared" si="16"/>
        <v>0</v>
      </c>
      <c r="R268" s="39">
        <f t="shared" si="16"/>
        <v>0</v>
      </c>
      <c r="S268" s="39">
        <f t="shared" si="16"/>
        <v>0</v>
      </c>
      <c r="T268" s="39">
        <f t="shared" si="16"/>
        <v>0</v>
      </c>
      <c r="U268" s="39">
        <f t="shared" si="16"/>
        <v>0</v>
      </c>
      <c r="V268" s="39">
        <f t="shared" si="16"/>
        <v>0</v>
      </c>
      <c r="W268" s="39">
        <f t="shared" si="16"/>
        <v>0</v>
      </c>
      <c r="X268" s="39">
        <f t="shared" si="16"/>
        <v>0</v>
      </c>
      <c r="Y268" s="39">
        <f t="shared" si="16"/>
        <v>0</v>
      </c>
      <c r="Z268" s="39">
        <f t="shared" si="16"/>
        <v>0</v>
      </c>
      <c r="AA268" s="39">
        <f t="shared" si="16"/>
        <v>0</v>
      </c>
      <c r="AB268" s="39">
        <f t="shared" si="16"/>
        <v>0.12620519141935485</v>
      </c>
      <c r="AC268" s="39">
        <f t="shared" si="16"/>
        <v>0</v>
      </c>
      <c r="AD268" s="39">
        <f t="shared" si="16"/>
        <v>0</v>
      </c>
      <c r="AE268" s="39">
        <f t="shared" si="16"/>
        <v>0</v>
      </c>
      <c r="AF268" s="39">
        <f t="shared" si="16"/>
        <v>1.168694861</v>
      </c>
      <c r="AG268" s="39">
        <f t="shared" si="16"/>
        <v>0</v>
      </c>
      <c r="AH268" s="39">
        <f t="shared" si="16"/>
        <v>0</v>
      </c>
      <c r="AI268" s="39">
        <f t="shared" si="16"/>
        <v>0</v>
      </c>
      <c r="AJ268" s="39">
        <f t="shared" si="16"/>
        <v>0</v>
      </c>
      <c r="AK268" s="39">
        <f t="shared" si="16"/>
        <v>0</v>
      </c>
      <c r="AL268" s="39">
        <f t="shared" si="16"/>
        <v>0.1783883149032258</v>
      </c>
      <c r="AM268" s="39">
        <f t="shared" si="16"/>
        <v>0</v>
      </c>
      <c r="AN268" s="39">
        <f t="shared" si="16"/>
        <v>0</v>
      </c>
      <c r="AO268" s="39">
        <f t="shared" si="16"/>
        <v>0</v>
      </c>
      <c r="AP268" s="39">
        <f t="shared" si="16"/>
        <v>0</v>
      </c>
      <c r="AQ268" s="39">
        <f t="shared" si="16"/>
        <v>0</v>
      </c>
      <c r="AR268" s="39">
        <f t="shared" si="16"/>
        <v>0.0005</v>
      </c>
      <c r="AS268" s="39">
        <f t="shared" si="16"/>
        <v>0</v>
      </c>
      <c r="AT268" s="39">
        <f t="shared" si="16"/>
        <v>0</v>
      </c>
      <c r="AU268" s="39">
        <f t="shared" si="16"/>
        <v>0</v>
      </c>
      <c r="AV268" s="39">
        <f t="shared" si="16"/>
        <v>153.57657341229057</v>
      </c>
      <c r="AW268" s="39">
        <f t="shared" si="16"/>
        <v>7676.583851028882</v>
      </c>
      <c r="AX268" s="39">
        <f t="shared" si="16"/>
        <v>0</v>
      </c>
      <c r="AY268" s="39">
        <f t="shared" si="16"/>
        <v>0</v>
      </c>
      <c r="AZ268" s="39">
        <f t="shared" si="16"/>
        <v>118.10370823995288</v>
      </c>
      <c r="BA268" s="39">
        <f t="shared" si="16"/>
        <v>0</v>
      </c>
      <c r="BB268" s="39">
        <f t="shared" si="16"/>
        <v>0</v>
      </c>
      <c r="BC268" s="39">
        <f t="shared" si="16"/>
        <v>0</v>
      </c>
      <c r="BD268" s="39">
        <f t="shared" si="16"/>
        <v>0</v>
      </c>
      <c r="BE268" s="39">
        <f t="shared" si="16"/>
        <v>0</v>
      </c>
      <c r="BF268" s="39">
        <f t="shared" si="16"/>
        <v>84.43079933590279</v>
      </c>
      <c r="BG268" s="39">
        <f t="shared" si="16"/>
        <v>24.51821283726338</v>
      </c>
      <c r="BH268" s="39">
        <f t="shared" si="16"/>
        <v>0</v>
      </c>
      <c r="BI268" s="39">
        <f t="shared" si="16"/>
        <v>0</v>
      </c>
      <c r="BJ268" s="39">
        <f t="shared" si="16"/>
        <v>29.72259143638467</v>
      </c>
      <c r="BK268" s="44">
        <f t="shared" si="16"/>
        <v>8088.409524657999</v>
      </c>
    </row>
    <row r="269" spans="1:63" ht="15">
      <c r="A269" s="59"/>
      <c r="B269" s="7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67"/>
    </row>
    <row r="270" spans="1:63" ht="15">
      <c r="A270" s="26" t="s">
        <v>269</v>
      </c>
      <c r="B270" s="61" t="s">
        <v>270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3"/>
    </row>
    <row r="271" spans="1:63" ht="13.5" thickBot="1">
      <c r="A271" s="68" t="s">
        <v>13</v>
      </c>
      <c r="B271" s="73" t="s">
        <v>271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35">
        <v>0</v>
      </c>
      <c r="BE271" s="35">
        <v>0</v>
      </c>
      <c r="BF271" s="35">
        <v>0</v>
      </c>
      <c r="BG271" s="35">
        <v>0</v>
      </c>
      <c r="BH271" s="35">
        <v>0</v>
      </c>
      <c r="BI271" s="35">
        <v>0</v>
      </c>
      <c r="BJ271" s="35">
        <v>0</v>
      </c>
      <c r="BK271" s="36">
        <v>0</v>
      </c>
    </row>
    <row r="272" spans="1:63" ht="13.5" thickBot="1">
      <c r="A272" s="37"/>
      <c r="B272" s="64" t="s">
        <v>260</v>
      </c>
      <c r="C272" s="39">
        <f>SUM(C271)</f>
        <v>0</v>
      </c>
      <c r="D272" s="39">
        <f aca="true" t="shared" si="17" ref="D272:BK272">SUM(D271)</f>
        <v>0</v>
      </c>
      <c r="E272" s="39">
        <f t="shared" si="17"/>
        <v>0</v>
      </c>
      <c r="F272" s="39">
        <f t="shared" si="17"/>
        <v>0</v>
      </c>
      <c r="G272" s="39">
        <f t="shared" si="17"/>
        <v>0</v>
      </c>
      <c r="H272" s="39">
        <f t="shared" si="17"/>
        <v>0</v>
      </c>
      <c r="I272" s="39">
        <f t="shared" si="17"/>
        <v>0</v>
      </c>
      <c r="J272" s="39">
        <f t="shared" si="17"/>
        <v>0</v>
      </c>
      <c r="K272" s="39">
        <f t="shared" si="17"/>
        <v>0</v>
      </c>
      <c r="L272" s="39">
        <f t="shared" si="17"/>
        <v>0</v>
      </c>
      <c r="M272" s="39">
        <f t="shared" si="17"/>
        <v>0</v>
      </c>
      <c r="N272" s="39">
        <f t="shared" si="17"/>
        <v>0</v>
      </c>
      <c r="O272" s="39">
        <f t="shared" si="17"/>
        <v>0</v>
      </c>
      <c r="P272" s="39">
        <f t="shared" si="17"/>
        <v>0</v>
      </c>
      <c r="Q272" s="39">
        <f t="shared" si="17"/>
        <v>0</v>
      </c>
      <c r="R272" s="39">
        <f t="shared" si="17"/>
        <v>0</v>
      </c>
      <c r="S272" s="39">
        <f t="shared" si="17"/>
        <v>0</v>
      </c>
      <c r="T272" s="39">
        <f t="shared" si="17"/>
        <v>0</v>
      </c>
      <c r="U272" s="39">
        <f t="shared" si="17"/>
        <v>0</v>
      </c>
      <c r="V272" s="39">
        <f t="shared" si="17"/>
        <v>0</v>
      </c>
      <c r="W272" s="39">
        <f t="shared" si="17"/>
        <v>0</v>
      </c>
      <c r="X272" s="39">
        <f t="shared" si="17"/>
        <v>0</v>
      </c>
      <c r="Y272" s="39">
        <f t="shared" si="17"/>
        <v>0</v>
      </c>
      <c r="Z272" s="39">
        <f t="shared" si="17"/>
        <v>0</v>
      </c>
      <c r="AA272" s="39">
        <f t="shared" si="17"/>
        <v>0</v>
      </c>
      <c r="AB272" s="39">
        <f t="shared" si="17"/>
        <v>0</v>
      </c>
      <c r="AC272" s="39">
        <f t="shared" si="17"/>
        <v>0</v>
      </c>
      <c r="AD272" s="39">
        <f t="shared" si="17"/>
        <v>0</v>
      </c>
      <c r="AE272" s="39">
        <f t="shared" si="17"/>
        <v>0</v>
      </c>
      <c r="AF272" s="39">
        <f t="shared" si="17"/>
        <v>0</v>
      </c>
      <c r="AG272" s="39">
        <f t="shared" si="17"/>
        <v>0</v>
      </c>
      <c r="AH272" s="39">
        <f t="shared" si="17"/>
        <v>0</v>
      </c>
      <c r="AI272" s="39">
        <f t="shared" si="17"/>
        <v>0</v>
      </c>
      <c r="AJ272" s="39">
        <f t="shared" si="17"/>
        <v>0</v>
      </c>
      <c r="AK272" s="39">
        <f t="shared" si="17"/>
        <v>0</v>
      </c>
      <c r="AL272" s="39">
        <f t="shared" si="17"/>
        <v>0</v>
      </c>
      <c r="AM272" s="39">
        <f t="shared" si="17"/>
        <v>0</v>
      </c>
      <c r="AN272" s="39">
        <f t="shared" si="17"/>
        <v>0</v>
      </c>
      <c r="AO272" s="39">
        <f t="shared" si="17"/>
        <v>0</v>
      </c>
      <c r="AP272" s="39">
        <f t="shared" si="17"/>
        <v>0</v>
      </c>
      <c r="AQ272" s="39">
        <f t="shared" si="17"/>
        <v>0</v>
      </c>
      <c r="AR272" s="39">
        <f t="shared" si="17"/>
        <v>0</v>
      </c>
      <c r="AS272" s="39">
        <f t="shared" si="17"/>
        <v>0</v>
      </c>
      <c r="AT272" s="39">
        <f t="shared" si="17"/>
        <v>0</v>
      </c>
      <c r="AU272" s="39">
        <f t="shared" si="17"/>
        <v>0</v>
      </c>
      <c r="AV272" s="39">
        <f t="shared" si="17"/>
        <v>0</v>
      </c>
      <c r="AW272" s="39">
        <f t="shared" si="17"/>
        <v>0</v>
      </c>
      <c r="AX272" s="39">
        <f t="shared" si="17"/>
        <v>0</v>
      </c>
      <c r="AY272" s="39">
        <f t="shared" si="17"/>
        <v>0</v>
      </c>
      <c r="AZ272" s="39">
        <f t="shared" si="17"/>
        <v>0</v>
      </c>
      <c r="BA272" s="39">
        <f t="shared" si="17"/>
        <v>0</v>
      </c>
      <c r="BB272" s="39">
        <f t="shared" si="17"/>
        <v>0</v>
      </c>
      <c r="BC272" s="39">
        <f t="shared" si="17"/>
        <v>0</v>
      </c>
      <c r="BD272" s="39">
        <f t="shared" si="17"/>
        <v>0</v>
      </c>
      <c r="BE272" s="39">
        <f t="shared" si="17"/>
        <v>0</v>
      </c>
      <c r="BF272" s="39">
        <f t="shared" si="17"/>
        <v>0</v>
      </c>
      <c r="BG272" s="39">
        <f t="shared" si="17"/>
        <v>0</v>
      </c>
      <c r="BH272" s="39">
        <f t="shared" si="17"/>
        <v>0</v>
      </c>
      <c r="BI272" s="39">
        <f t="shared" si="17"/>
        <v>0</v>
      </c>
      <c r="BJ272" s="39">
        <f t="shared" si="17"/>
        <v>0</v>
      </c>
      <c r="BK272" s="44">
        <f t="shared" si="17"/>
        <v>0</v>
      </c>
    </row>
    <row r="273" spans="1:63" ht="13.5" thickBot="1">
      <c r="A273" s="74"/>
      <c r="B273" s="75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8"/>
    </row>
    <row r="274" spans="1:63" ht="13.5" thickBot="1">
      <c r="A274" s="37"/>
      <c r="B274" s="76" t="s">
        <v>272</v>
      </c>
      <c r="C274" s="39">
        <f aca="true" t="shared" si="18" ref="C274:BK274">C272+C268+C256+C251+C217</f>
        <v>0</v>
      </c>
      <c r="D274" s="39">
        <f t="shared" si="18"/>
        <v>2570.175564810258</v>
      </c>
      <c r="E274" s="39">
        <f t="shared" si="18"/>
        <v>1064.9369633021292</v>
      </c>
      <c r="F274" s="39">
        <f t="shared" si="18"/>
        <v>0</v>
      </c>
      <c r="G274" s="39">
        <f t="shared" si="18"/>
        <v>0</v>
      </c>
      <c r="H274" s="39">
        <f t="shared" si="18"/>
        <v>2286.3022496038393</v>
      </c>
      <c r="I274" s="39">
        <f t="shared" si="18"/>
        <v>43620.21058591797</v>
      </c>
      <c r="J274" s="39">
        <f t="shared" si="18"/>
        <v>3262.3756838936774</v>
      </c>
      <c r="K274" s="39">
        <f t="shared" si="18"/>
        <v>44.065857097000006</v>
      </c>
      <c r="L274" s="39">
        <f t="shared" si="18"/>
        <v>1989.9235233304519</v>
      </c>
      <c r="M274" s="39">
        <f t="shared" si="18"/>
        <v>0</v>
      </c>
      <c r="N274" s="39">
        <f t="shared" si="18"/>
        <v>4.010370397548389</v>
      </c>
      <c r="O274" s="39">
        <f t="shared" si="18"/>
        <v>0</v>
      </c>
      <c r="P274" s="39">
        <f t="shared" si="18"/>
        <v>0</v>
      </c>
      <c r="Q274" s="39">
        <f t="shared" si="18"/>
        <v>0</v>
      </c>
      <c r="R274" s="39">
        <f t="shared" si="18"/>
        <v>1399.0037886642583</v>
      </c>
      <c r="S274" s="39">
        <f t="shared" si="18"/>
        <v>7355.2421597880875</v>
      </c>
      <c r="T274" s="39">
        <f t="shared" si="18"/>
        <v>2136.9792237610322</v>
      </c>
      <c r="U274" s="39">
        <f t="shared" si="18"/>
        <v>0</v>
      </c>
      <c r="V274" s="39">
        <f t="shared" si="18"/>
        <v>607.2754976782256</v>
      </c>
      <c r="W274" s="39">
        <f t="shared" si="18"/>
        <v>0</v>
      </c>
      <c r="X274" s="39">
        <f t="shared" si="18"/>
        <v>0.006789486645161289</v>
      </c>
      <c r="Y274" s="39">
        <f t="shared" si="18"/>
        <v>0</v>
      </c>
      <c r="Z274" s="39">
        <f t="shared" si="18"/>
        <v>0</v>
      </c>
      <c r="AA274" s="39">
        <f t="shared" si="18"/>
        <v>0</v>
      </c>
      <c r="AB274" s="39">
        <f t="shared" si="18"/>
        <v>242.3359370058065</v>
      </c>
      <c r="AC274" s="39">
        <f t="shared" si="18"/>
        <v>25.326739614741935</v>
      </c>
      <c r="AD274" s="39">
        <f t="shared" si="18"/>
        <v>0</v>
      </c>
      <c r="AE274" s="39">
        <f t="shared" si="18"/>
        <v>0</v>
      </c>
      <c r="AF274" s="39">
        <f t="shared" si="18"/>
        <v>77.4550459544516</v>
      </c>
      <c r="AG274" s="39">
        <f t="shared" si="18"/>
        <v>0</v>
      </c>
      <c r="AH274" s="39">
        <f t="shared" si="18"/>
        <v>0</v>
      </c>
      <c r="AI274" s="39">
        <f t="shared" si="18"/>
        <v>0</v>
      </c>
      <c r="AJ274" s="39">
        <f t="shared" si="18"/>
        <v>0</v>
      </c>
      <c r="AK274" s="39">
        <f t="shared" si="18"/>
        <v>0</v>
      </c>
      <c r="AL274" s="39">
        <f t="shared" si="18"/>
        <v>209.39156230758067</v>
      </c>
      <c r="AM274" s="39">
        <f t="shared" si="18"/>
        <v>1.0054093927741934</v>
      </c>
      <c r="AN274" s="39">
        <f t="shared" si="18"/>
        <v>16.585426165354846</v>
      </c>
      <c r="AO274" s="39">
        <f t="shared" si="18"/>
        <v>0</v>
      </c>
      <c r="AP274" s="39">
        <f t="shared" si="18"/>
        <v>3.7483423613548386</v>
      </c>
      <c r="AQ274" s="39">
        <f t="shared" si="18"/>
        <v>0</v>
      </c>
      <c r="AR274" s="39">
        <f t="shared" si="18"/>
        <v>190.43700512574193</v>
      </c>
      <c r="AS274" s="39">
        <f t="shared" si="18"/>
        <v>0.2544014415161291</v>
      </c>
      <c r="AT274" s="39">
        <f t="shared" si="18"/>
        <v>0</v>
      </c>
      <c r="AU274" s="39">
        <f t="shared" si="18"/>
        <v>0</v>
      </c>
      <c r="AV274" s="39">
        <f t="shared" si="18"/>
        <v>22940.923774135204</v>
      </c>
      <c r="AW274" s="39">
        <f t="shared" si="18"/>
        <v>22622.410484512497</v>
      </c>
      <c r="AX274" s="39">
        <f t="shared" si="18"/>
        <v>1078.6284942789032</v>
      </c>
      <c r="AY274" s="39">
        <f t="shared" si="18"/>
        <v>0</v>
      </c>
      <c r="AZ274" s="39">
        <f t="shared" si="18"/>
        <v>9915.331939484084</v>
      </c>
      <c r="BA274" s="39">
        <f t="shared" si="18"/>
        <v>0</v>
      </c>
      <c r="BB274" s="39">
        <f t="shared" si="18"/>
        <v>0</v>
      </c>
      <c r="BC274" s="39">
        <f t="shared" si="18"/>
        <v>1.2715820544516132</v>
      </c>
      <c r="BD274" s="39">
        <f t="shared" si="18"/>
        <v>0</v>
      </c>
      <c r="BE274" s="39">
        <f t="shared" si="18"/>
        <v>0</v>
      </c>
      <c r="BF274" s="39">
        <f t="shared" si="18"/>
        <v>29708.41585959355</v>
      </c>
      <c r="BG274" s="39">
        <f t="shared" si="18"/>
        <v>2890.3975269350376</v>
      </c>
      <c r="BH274" s="39">
        <f t="shared" si="18"/>
        <v>898.697995444226</v>
      </c>
      <c r="BI274" s="39">
        <f t="shared" si="18"/>
        <v>0</v>
      </c>
      <c r="BJ274" s="39">
        <f t="shared" si="18"/>
        <v>3545.715313471288</v>
      </c>
      <c r="BK274" s="39">
        <f t="shared" si="18"/>
        <v>160708.8410970097</v>
      </c>
    </row>
    <row r="275" spans="1:63" ht="15">
      <c r="A275" s="59"/>
      <c r="B275" s="7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67"/>
    </row>
    <row r="276" spans="1:63" ht="15.75" thickBot="1">
      <c r="A276" s="68" t="s">
        <v>273</v>
      </c>
      <c r="B276" s="77" t="s">
        <v>274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</v>
      </c>
      <c r="BD276" s="35">
        <v>0</v>
      </c>
      <c r="BE276" s="35">
        <v>0</v>
      </c>
      <c r="BF276" s="35">
        <v>0</v>
      </c>
      <c r="BG276" s="35">
        <v>0</v>
      </c>
      <c r="BH276" s="35">
        <v>0</v>
      </c>
      <c r="BI276" s="35">
        <v>0</v>
      </c>
      <c r="BJ276" s="35">
        <v>0</v>
      </c>
      <c r="BK276" s="36">
        <v>0</v>
      </c>
    </row>
    <row r="277" spans="1:63" ht="13.5" thickBot="1">
      <c r="A277" s="37"/>
      <c r="B277" s="64" t="s">
        <v>260</v>
      </c>
      <c r="C277" s="39">
        <f>SUM(C276)</f>
        <v>0</v>
      </c>
      <c r="D277" s="39">
        <f aca="true" t="shared" si="19" ref="D277:BK277">SUM(D276)</f>
        <v>0</v>
      </c>
      <c r="E277" s="39">
        <f t="shared" si="19"/>
        <v>0</v>
      </c>
      <c r="F277" s="39">
        <f t="shared" si="19"/>
        <v>0</v>
      </c>
      <c r="G277" s="39">
        <f t="shared" si="19"/>
        <v>0</v>
      </c>
      <c r="H277" s="39">
        <f t="shared" si="19"/>
        <v>0</v>
      </c>
      <c r="I277" s="39">
        <f t="shared" si="19"/>
        <v>0</v>
      </c>
      <c r="J277" s="39">
        <f t="shared" si="19"/>
        <v>0</v>
      </c>
      <c r="K277" s="39">
        <f t="shared" si="19"/>
        <v>0</v>
      </c>
      <c r="L277" s="39">
        <f t="shared" si="19"/>
        <v>0</v>
      </c>
      <c r="M277" s="39">
        <f t="shared" si="19"/>
        <v>0</v>
      </c>
      <c r="N277" s="39">
        <f t="shared" si="19"/>
        <v>0</v>
      </c>
      <c r="O277" s="39">
        <f t="shared" si="19"/>
        <v>0</v>
      </c>
      <c r="P277" s="39">
        <f t="shared" si="19"/>
        <v>0</v>
      </c>
      <c r="Q277" s="39">
        <f t="shared" si="19"/>
        <v>0</v>
      </c>
      <c r="R277" s="39">
        <f t="shared" si="19"/>
        <v>0</v>
      </c>
      <c r="S277" s="39">
        <f t="shared" si="19"/>
        <v>0</v>
      </c>
      <c r="T277" s="39">
        <f t="shared" si="19"/>
        <v>0</v>
      </c>
      <c r="U277" s="39">
        <f t="shared" si="19"/>
        <v>0</v>
      </c>
      <c r="V277" s="39">
        <f t="shared" si="19"/>
        <v>0</v>
      </c>
      <c r="W277" s="39">
        <f t="shared" si="19"/>
        <v>0</v>
      </c>
      <c r="X277" s="39">
        <f t="shared" si="19"/>
        <v>0</v>
      </c>
      <c r="Y277" s="39">
        <f t="shared" si="19"/>
        <v>0</v>
      </c>
      <c r="Z277" s="39">
        <f t="shared" si="19"/>
        <v>0</v>
      </c>
      <c r="AA277" s="39">
        <f t="shared" si="19"/>
        <v>0</v>
      </c>
      <c r="AB277" s="39">
        <f t="shared" si="19"/>
        <v>0</v>
      </c>
      <c r="AC277" s="39">
        <f t="shared" si="19"/>
        <v>0</v>
      </c>
      <c r="AD277" s="39">
        <f t="shared" si="19"/>
        <v>0</v>
      </c>
      <c r="AE277" s="39">
        <f t="shared" si="19"/>
        <v>0</v>
      </c>
      <c r="AF277" s="39">
        <f t="shared" si="19"/>
        <v>0</v>
      </c>
      <c r="AG277" s="39">
        <f t="shared" si="19"/>
        <v>0</v>
      </c>
      <c r="AH277" s="39">
        <f t="shared" si="19"/>
        <v>0</v>
      </c>
      <c r="AI277" s="39">
        <f t="shared" si="19"/>
        <v>0</v>
      </c>
      <c r="AJ277" s="39">
        <f t="shared" si="19"/>
        <v>0</v>
      </c>
      <c r="AK277" s="39">
        <f t="shared" si="19"/>
        <v>0</v>
      </c>
      <c r="AL277" s="39">
        <f t="shared" si="19"/>
        <v>0</v>
      </c>
      <c r="AM277" s="39">
        <f t="shared" si="19"/>
        <v>0</v>
      </c>
      <c r="AN277" s="39">
        <f t="shared" si="19"/>
        <v>0</v>
      </c>
      <c r="AO277" s="39">
        <f t="shared" si="19"/>
        <v>0</v>
      </c>
      <c r="AP277" s="39">
        <f t="shared" si="19"/>
        <v>0</v>
      </c>
      <c r="AQ277" s="39">
        <f t="shared" si="19"/>
        <v>0</v>
      </c>
      <c r="AR277" s="39">
        <f t="shared" si="19"/>
        <v>0</v>
      </c>
      <c r="AS277" s="39">
        <f t="shared" si="19"/>
        <v>0</v>
      </c>
      <c r="AT277" s="39">
        <f t="shared" si="19"/>
        <v>0</v>
      </c>
      <c r="AU277" s="39">
        <f t="shared" si="19"/>
        <v>0</v>
      </c>
      <c r="AV277" s="39">
        <f t="shared" si="19"/>
        <v>0</v>
      </c>
      <c r="AW277" s="39">
        <f t="shared" si="19"/>
        <v>0</v>
      </c>
      <c r="AX277" s="39">
        <f t="shared" si="19"/>
        <v>0</v>
      </c>
      <c r="AY277" s="39">
        <f t="shared" si="19"/>
        <v>0</v>
      </c>
      <c r="AZ277" s="39">
        <f t="shared" si="19"/>
        <v>0</v>
      </c>
      <c r="BA277" s="39">
        <f t="shared" si="19"/>
        <v>0</v>
      </c>
      <c r="BB277" s="39">
        <f t="shared" si="19"/>
        <v>0</v>
      </c>
      <c r="BC277" s="39">
        <f t="shared" si="19"/>
        <v>0</v>
      </c>
      <c r="BD277" s="39">
        <f t="shared" si="19"/>
        <v>0</v>
      </c>
      <c r="BE277" s="39">
        <f t="shared" si="19"/>
        <v>0</v>
      </c>
      <c r="BF277" s="39">
        <f t="shared" si="19"/>
        <v>0</v>
      </c>
      <c r="BG277" s="39">
        <f t="shared" si="19"/>
        <v>0</v>
      </c>
      <c r="BH277" s="39">
        <f t="shared" si="19"/>
        <v>0</v>
      </c>
      <c r="BI277" s="39">
        <f t="shared" si="19"/>
        <v>0</v>
      </c>
      <c r="BJ277" s="39">
        <f t="shared" si="19"/>
        <v>0</v>
      </c>
      <c r="BK277" s="44">
        <f t="shared" si="19"/>
        <v>0</v>
      </c>
    </row>
    <row r="278" spans="1:63" ht="1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</row>
    <row r="279" spans="1:63" ht="15">
      <c r="A279" s="78"/>
      <c r="B279" s="78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</row>
    <row r="280" spans="1:63" ht="15">
      <c r="A280" s="78"/>
      <c r="B280" s="7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</row>
    <row r="281" spans="1:63" ht="15">
      <c r="A281" s="78"/>
      <c r="B281" s="81" t="s">
        <v>275</v>
      </c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</row>
    <row r="282" spans="1:63" ht="15">
      <c r="A282" s="78"/>
      <c r="B282" s="81" t="s">
        <v>276</v>
      </c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</row>
    <row r="283" spans="1:63" ht="15">
      <c r="A283" s="78"/>
      <c r="B283" s="82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</row>
    <row r="284" spans="1:63" ht="15">
      <c r="A284" s="78"/>
      <c r="B284" s="81" t="s">
        <v>277</v>
      </c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</row>
    <row r="285" spans="1:63" ht="15">
      <c r="A285" s="78"/>
      <c r="B285" s="81" t="s">
        <v>278</v>
      </c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</row>
    <row r="286" spans="1:63" ht="15">
      <c r="A286" s="78"/>
      <c r="B286" s="81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</row>
    <row r="287" spans="1:63" ht="1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</row>
    <row r="288" spans="1:63" ht="15">
      <c r="A288" s="78"/>
      <c r="B288" s="81" t="s">
        <v>279</v>
      </c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</row>
    <row r="289" spans="1:63" ht="15">
      <c r="A289" s="78"/>
      <c r="B289" s="81" t="s">
        <v>280</v>
      </c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</row>
    <row r="290" spans="1:63" ht="15">
      <c r="A290" s="78"/>
      <c r="B290" s="81" t="s">
        <v>281</v>
      </c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</row>
    <row r="291" spans="1:63" ht="15">
      <c r="A291" s="78"/>
      <c r="B291" s="81" t="s">
        <v>282</v>
      </c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</row>
    <row r="292" spans="1:63" ht="15">
      <c r="A292" s="78"/>
      <c r="B292" s="81" t="s">
        <v>283</v>
      </c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</row>
    <row r="293" spans="1:63" ht="15">
      <c r="A293" s="78"/>
      <c r="B293" s="81" t="s">
        <v>284</v>
      </c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</row>
  </sheetData>
  <mergeCells count="25">
    <mergeCell ref="AL9:AP9"/>
    <mergeCell ref="AQ9:AU9"/>
    <mergeCell ref="AV9:AZ9"/>
    <mergeCell ref="BA9:BE9"/>
    <mergeCell ref="BF9:BJ9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2018-02-08T11:33:23Z</dcterms:created>
  <dcterms:modified xsi:type="dcterms:W3CDTF">2018-02-08T11:34:15Z</dcterms:modified>
  <cp:category/>
  <cp:version/>
  <cp:contentType/>
  <cp:contentStatus/>
</cp:coreProperties>
</file>