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<sst xmlns="http://schemas.openxmlformats.org/spreadsheetml/2006/main" count="312" uniqueCount="285">
  <si>
    <t>Sl. No.</t>
  </si>
  <si>
    <t>Scheme Category/ Scheme Name</t>
  </si>
  <si>
    <t>UTI - Mutual Fund: AVG.Net Assets Under Management (AAUM) as on 28TH FEB-2018 (All figures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</si>
  <si>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</si>
  <si>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</si>
  <si>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</si>
  <si>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</si>
  <si>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</si>
  <si>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</si>
  <si>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</si>
  <si>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</si>
  <si>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</si>
  <si>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</si>
  <si>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</si>
  <si>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</si>
  <si>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>UTI-Liquid Cash Plan- Institutional</t>
  </si>
  <si>
    <t>UTI-Money Market Fund -Institutional Plan</t>
  </si>
  <si>
    <t>(a) Sub-Total</t>
  </si>
  <si>
    <t>(ii)</t>
  </si>
  <si>
    <t>Gilt</t>
  </si>
  <si>
    <t>UTI-G-SEC FUND- SHORT TERM PLAN</t>
  </si>
  <si>
    <t>UTI-Gilt Advantage Fund- LTP</t>
  </si>
  <si>
    <t>(b) Sub-Total</t>
  </si>
  <si>
    <t>(iii)</t>
  </si>
  <si>
    <t>FMP</t>
  </si>
  <si>
    <t>UTI FIXED MATURITY PLAN - YEARLY FMP SERIES - MAR 2014:  YFMP (03 / 14)</t>
  </si>
  <si>
    <t>UTI-Fixed Income Interval Fund - I- QUARTERLY INTERVAL PLAN- Retail Option</t>
  </si>
  <si>
    <t>UTI-Fixed Income Interval Fund - I- Monthly Interval Plan- Retail Option</t>
  </si>
  <si>
    <t xml:space="preserve">UTI-Fixed Income Interval Fund - I- Annual Interval Plan- Retail Option </t>
  </si>
  <si>
    <t>UTI - FIXED INCOME INTERVAL FUND-ANNUAL INTERVAL PLAN SERIES - II</t>
  </si>
  <si>
    <t>UTI-Fixed Income Interval Fund - III- Quarterly Interval Plan</t>
  </si>
  <si>
    <t>UTI - FIXED INCOME INTERVAL FUND ANNUAL INTERVAL PLAN III</t>
  </si>
  <si>
    <t xml:space="preserve">UTI-Fixed Income Interval Fund - IV- Annual Interval Plan- Retail Option </t>
  </si>
  <si>
    <t>UTI-Fixed Income Interval Fund - I - Half Yearly Interval Plan- Retail Option</t>
  </si>
  <si>
    <t>UTI-Fixed Income Interval Fund - II- Monthly Interval Plan- Retail Option</t>
  </si>
  <si>
    <t>UTI-Fixed Income Interval Fund - II - Half Yearly Interval Plan- Retail Option</t>
  </si>
  <si>
    <t>UTI-FIXED INCOME INTERVAL FUND - IV- QUARTERLY INTERVAL PLAN- RETAIL OPTION</t>
  </si>
  <si>
    <t>UTI-Fixed Income Interval Fund - V- Quarterly Interval Plan- Retail Option</t>
  </si>
  <si>
    <t>UTI-Fixed Income Interval Fund - VI- Quarterly Interval Plan- Retail Option</t>
  </si>
  <si>
    <t>UTI-Fixed Income Interval Fund - VII- Quarterly Interval Plan- Retail Option</t>
  </si>
  <si>
    <t>UTI FIXED TERM INCOME FUND SERIES XVII - VII</t>
  </si>
  <si>
    <t>UTI FIXED TERM INCOME FUND SERIES XVII - X</t>
  </si>
  <si>
    <t>UTI FIXED TERM INCOME FUND SERIES XVII - XII</t>
  </si>
  <si>
    <t>UTI FIXED TERM INCOME FUND SERIES XVII - XIII</t>
  </si>
  <si>
    <t>UTI FIXED TERM INCOME FUND SERIES XVII - XIV</t>
  </si>
  <si>
    <t>UTI FIXED TERM INCOME FUND SERIES XVII - XV (1825 DAYS)</t>
  </si>
  <si>
    <t>UTI FIXED TERM INCOME FUND SERIES XVII - XVI</t>
  </si>
  <si>
    <t>UTI FIXED TERM INCOME FUND SERIES XVII - XVIII</t>
  </si>
  <si>
    <t>UTI FIXED TERM INCOME FUND SERIES XVIII - I</t>
  </si>
  <si>
    <t>UTI FIXED TERM INCOME FUND SERIES XVIII - II (1825 DAYS)</t>
  </si>
  <si>
    <t>UTI FIXED TERM INCOME FUND SERIES XVIII - IV</t>
  </si>
  <si>
    <t>UTI FIXED TERM INCOME FUND SERIES XVIII - V</t>
  </si>
  <si>
    <t>UTI FIXED TERM INCOME FUND SERIES XVIII - VII</t>
  </si>
  <si>
    <t>UTI FIXED TERM INCOME FUND SERIES XVIII - VIII</t>
  </si>
  <si>
    <t>UTI FIXED TERM INCOME FUND SERIES XVIII - IX</t>
  </si>
  <si>
    <t>UTI FIXED TERM INCOME FUND SERIES XVIII - X</t>
  </si>
  <si>
    <t>UTI FIXED TERM INCOME FUND SERIES XVIII - XI</t>
  </si>
  <si>
    <t>UTI FIXED TERM INCOME FUND SERIES XVIII - XII</t>
  </si>
  <si>
    <t>UTI FIXED TERM INCOME FUND SERIES XVIII - XIII</t>
  </si>
  <si>
    <t>UTI FIXED TERM INCOME FUND SERIES XIX - I</t>
  </si>
  <si>
    <t>UTI FIXED TERM INCOME FUND SERIES XIX - III</t>
  </si>
  <si>
    <t>UTI FIXED TERM INCOME FUND SERIES XIX - IV</t>
  </si>
  <si>
    <t>UTI FIXED TERM INCOME FUND SERIES XIX - V</t>
  </si>
  <si>
    <t>UTI FIXED TERM INCOME FUND SERIES XIX - VI</t>
  </si>
  <si>
    <t>UTI FIXED TERM INCOME FUND SERIES XIX - VIII</t>
  </si>
  <si>
    <t>UTI FIXED TERM INCOME FUND SERIES XXI - III (1158 DAYS)</t>
  </si>
  <si>
    <t>UTI FIXED TERM INCOME FUND SERIES XXI - IV (1146 DAYS)</t>
  </si>
  <si>
    <t>UTI FIXED TERM INCOME FUND SERIES XXI - VI (1145 DAYS)</t>
  </si>
  <si>
    <t>UTI FIXED TERM INCOME FUND SERIES XXI - VII (1143 DAYS)</t>
  </si>
  <si>
    <t>UTI FIXED TERM INCOME FUND SERIES XXI - VIII (1136 DAYS)</t>
  </si>
  <si>
    <t>UTI FIXED TERM INCOME FUND SERIES XXI - X (1112 DAYS)</t>
  </si>
  <si>
    <t>UTI FIXED TERM INCOME FUND SERIES XXI - XI (1112 DAYS)</t>
  </si>
  <si>
    <t>UTI FIXED TERM INCOME FUND SERIES XXI - XII (1106 DAYS)</t>
  </si>
  <si>
    <t>UTI FIXED TERM INCOME FUND SERIES XXI - XIV (1103 DAYS)</t>
  </si>
  <si>
    <t>UTI FIXED TERM INCOME FUND SERIES XXI - XV (1103 DAYS)</t>
  </si>
  <si>
    <t>UTI FIXED TERM INCOME FUND SERIES XXII - I (1099 DAYS)</t>
  </si>
  <si>
    <t>UTI FIXED TERM INCOME FUND SERIES XXII - II (1099 DAYS)</t>
  </si>
  <si>
    <t>UTI FIXED TERM INCOME FUND SERIES XXII - III (1099 DAYS)</t>
  </si>
  <si>
    <t>UTI FIXED TERM INCOME FUND SERIES XXII - IV (1098 DAYS)</t>
  </si>
  <si>
    <t>UTI FIXED TERM INCOME FUND SERIES XXII - V (1099 DAYS)</t>
  </si>
  <si>
    <t>UTI FIXED TERM INCOME FUND SERIES XXII - VI (1098 DAYS)</t>
  </si>
  <si>
    <t>UTI FIXED TERM INCOME FUND SERIES XXII - VII (1098 DAYS)</t>
  </si>
  <si>
    <t>UTI FIXED TERM INCOME FUND SERIES XXII - VIII (1099 DAYS)</t>
  </si>
  <si>
    <t>UTI FIXED TERM INCOME FUND SERIES XXII - IX (1098 DAYS)</t>
  </si>
  <si>
    <t>UTI FIXED TERM INCOME FUND SERIES XXII - X (1098 DAYS)</t>
  </si>
  <si>
    <t>UTI FIXED TERM INCOME FUND SERIES XXII - XI (1098 DAYS)</t>
  </si>
  <si>
    <t>UTI FIXED TERM INCOME FUND SERIES XXII - XIII (1100 DAYS)</t>
  </si>
  <si>
    <t>UTI FIXED TERM INCOME FUND SERIES XXII - XII (1100 DAYS)</t>
  </si>
  <si>
    <t>UTI FIXED TERM INCOME FUND SERIES XXII - XIV (1100 DAYS)</t>
  </si>
  <si>
    <t>UTI FIXED TERM INCOME FUND SERIES XXII - XV (1098 DAYS)</t>
  </si>
  <si>
    <t>UTI FIXED TERM INCOME FUND SERIES XXIII - I (1098 DAYS)</t>
  </si>
  <si>
    <t>UTI FIXED TERM INCOME FUND SERIES XXIII - III (1098 DAYS)</t>
  </si>
  <si>
    <t>UTI FIXED TERM INCOME FUND SERIES XXIII - II (1100 DAYS)</t>
  </si>
  <si>
    <t>UTI FIXED TERM INCOME FUND SERIES XXIII - IV (1100 DAYS)</t>
  </si>
  <si>
    <t>UTI FIXED TERM INCOME FUND SERIES XXIII - V (1100 DAYS)</t>
  </si>
  <si>
    <t>UTI FIXED TERM INCOME FUND SERIES XXIII - VI (1100 DAYS)</t>
  </si>
  <si>
    <t>UTI FIXED TERM INCOME FUND SERIES XXIII - VII (1098 DAYS)</t>
  </si>
  <si>
    <t>UTI FIXED TERM INCOME FUND SERIES XXIII - VIII (1100 DAYS)</t>
  </si>
  <si>
    <t>UTI FIXED TERM INCOME FUND SERIES XXIII - IX (1100 DAYS)</t>
  </si>
  <si>
    <t>UTI FIXED TERM INCOME FUND SERIES XXIII - X (1100 DAYS)</t>
  </si>
  <si>
    <t>UTI FIXED TERM INCOME FUND SERIES XXIII - XI (1100 DAYS)</t>
  </si>
  <si>
    <t>UTI FIXED TERM INCOME FUND SERIES XXIII - XII (1100 DAYS)</t>
  </si>
  <si>
    <t>UTI FIXED TERM INCOME FUND SERIES XXIII - XIII (1100 DAYS)</t>
  </si>
  <si>
    <t>UTI FIXED TERM INCOME FUND SERIES XXIII - XIV (1146 DAYS)</t>
  </si>
  <si>
    <t>UTI FIXED TERM INCOME FUND SERIES XXIII - XV (1176 DAYS)</t>
  </si>
  <si>
    <t>UTI FIXED TERM INCOME FUND SERIES XXIV - II (1142 DAYS)</t>
  </si>
  <si>
    <t>UTI FIXED TERM INCOME FUND SERIES XXIV - V (1132 DAYS)</t>
  </si>
  <si>
    <t>UTI FIXED TERM INCOME FUND SERIES XXIV - VI (1181 DAYS)</t>
  </si>
  <si>
    <t>UTI FIXED TERM INCOME FUND SERIES XXIV - VII (1182 DAYS)</t>
  </si>
  <si>
    <t>UTI FIXED TERM INCOME FUND SERIES XXIV - VIII (1184 DAYS)</t>
  </si>
  <si>
    <t>UTI FIXED TERM INCOME FUND SERIES XXIV - IX (1183 DAYS)</t>
  </si>
  <si>
    <t>UTI FIXED TERM INCOME FUND SERIES XXIV - X (1118 DAYS)</t>
  </si>
  <si>
    <t>UTI FIXED TERM INCOME FUND SERIES XXIV - XI (1098 DAYS)</t>
  </si>
  <si>
    <t>UTI FIXED TERM INCOME FUND SERIES XXIV - XII (1099 DAYS)</t>
  </si>
  <si>
    <t>UTI FIXED TERM INCOME FUND SERIES XXIV - XIII (1097 DAYS)</t>
  </si>
  <si>
    <t>UTI FIXED TERM INCOME FUND SERIES XXIV - XIV (1831 DAYS)</t>
  </si>
  <si>
    <t>UTI FIXED TERM INCOME FUND SERIES XXIV - XV (1099 DAYS)</t>
  </si>
  <si>
    <t>UTI FIXED TERM INCOME FUND SERIES XXIV - XVII (1098 DAYS)</t>
  </si>
  <si>
    <t>UTI FIXED TERM INCOME FUND SERIES XXV - I (1099 DAYS)</t>
  </si>
  <si>
    <t>UTI FIXED TERM INCOME FUND SERIES XXV - II (1097 DAYS)</t>
  </si>
  <si>
    <t>UTI FIXED TERM INCOME FUND SERIES XXV-III (1100 DAYS)</t>
  </si>
  <si>
    <t>UTI FIXED TERM INCOME FUND SERIES XXV - IV (1100 DAYS)</t>
  </si>
  <si>
    <t>UTI FIXED TERM INCOME FUND SERIES XXV - V (1100 DAYS)</t>
  </si>
  <si>
    <t>UTI FIXED TERM INCOME FUND SERIES XXV - VI (1098 DAYS)</t>
  </si>
  <si>
    <t>UTI FIXED TERM INCOME FUND SERIES XXV - VII (1097 DAYS)</t>
  </si>
  <si>
    <t>UTI FIXED TERM INCOME FUND SERIES XXV - VIII (1100 DAYS)</t>
  </si>
  <si>
    <t>UTI FIXED TERM INCOME FUND SERIES XXV - IX (1098 DAYS)</t>
  </si>
  <si>
    <t>UTI FIXED TERM INCOME FUND SERIES XXV - X (1229 DAYS)</t>
  </si>
  <si>
    <t>UTI FIXED TERM INCOME FUND SERIES XXV - XI (1211 DAYS)</t>
  </si>
  <si>
    <t>UTI FIXED TERM INCOME FUND SERIES XXV - XII (1198 DAYS)</t>
  </si>
  <si>
    <t>UTI Fixed Term Income Fund Series XXVI-I (1182 days)</t>
  </si>
  <si>
    <t>UTI FIXED TERM INCOME FUND SERIES XXVI - II (1176 DAYS)</t>
  </si>
  <si>
    <t>UTI FIXED TERM INCOME FUND SERIES XXVI - III (1169 DAYS)</t>
  </si>
  <si>
    <t>UTI-FIXED TERM INCOME FUND SERIES XXVI - V (1160 DAYS)</t>
  </si>
  <si>
    <t>UTI-FIXED TERM INCOME FUND SERIES XXVI - VI (1146 DAYS)</t>
  </si>
  <si>
    <t>UTI-FIXED TERM INCOME FUND SERIES XXVI - VII (1140 DAYS)</t>
  </si>
  <si>
    <t>UTI-FIXED TERM INCOME FUND SERIES XXVI - VIII (1154 DAYS)</t>
  </si>
  <si>
    <t>UTI-FIXED TERM INCOME FUND SERIES XXVI - IX (1113 DAYS)</t>
  </si>
  <si>
    <t>UTI-FIXED TERM INCOME FUND SERIES XXVI - X (1107 DAYS)</t>
  </si>
  <si>
    <t>UTI-FIXED TERM INCOME FUND SERIES XXVI - XI (1105 DAYS)</t>
  </si>
  <si>
    <t>UTI-FIXED TERM INCOME FUND SERIES XXVI - XII (1096 DAYS)</t>
  </si>
  <si>
    <t>UTI-FIXED TERM INCOME FUND SERIES XXVI - XIII (1124 DAYS)</t>
  </si>
  <si>
    <t>UTI-FIXED TERM INCOME FUND SERIES XXVI - XIV (1105 DAYS)</t>
  </si>
  <si>
    <t>UTI-FIXED TERM INCOME FUND SERIES XXVI - XV (1097 DAYS)</t>
  </si>
  <si>
    <t>UTI-FIXED TERM INCOME FUND SERIES XXVII - I (1113 DAYS)</t>
  </si>
  <si>
    <t>UTI-FIXED TERM INCOME FUND SERIES XXVII - II (1161 DAYS)</t>
  </si>
  <si>
    <t>UTI-FIXED TERM INCOME FUND SERIES XXVII - III (1096 DAYS)</t>
  </si>
  <si>
    <t>UTI FIXED TERM INCOME FUND SERIES XXVII - IV (1113 DAYS)</t>
  </si>
  <si>
    <t>UTI FIXED TERM INCOME FUND SERIES XXVII-V (1097 DAYS)</t>
  </si>
  <si>
    <t>UTI-FIXED TERM INCOME FUND – SERIES XXVII – VI (1113 DAYS)</t>
  </si>
  <si>
    <t>UTI-FIXED TERM INCOME FUND – SERIES XXVII – VII (1104 DAYS)</t>
  </si>
  <si>
    <t>UTI FIXED TERM INCOME FUND SERIES XXVII-VIII (1117 DAYS)</t>
  </si>
  <si>
    <t>UTI FIXED TERM INCOME FUND SERIES XXVII -IX (1160 DAYS)</t>
  </si>
  <si>
    <t>UTI FIXED TERM INCOME FUND SERIES XXVII-X (1118 DAYS)</t>
  </si>
  <si>
    <t>UTI-FIXED TERM INCOME FUND – SERIES XXVIII – I (1230 DAYS)</t>
  </si>
  <si>
    <t>UTI-FIXED TERM INCOME FUND – SERIES XXVIII – II (1210 DAYS)</t>
  </si>
  <si>
    <t>UTI-FIXED TERM INCOME FUND – SERIES XXVIII – III (1203 DAYS)</t>
  </si>
  <si>
    <t>UTI-FIXED TERM INCOME FUND – SERIES XXVIII – IV (1204 DAYS)</t>
  </si>
  <si>
    <t>UTI-FIXED TERM INCOME FUND – SERIES XXVIII – V (1190 DAYS)</t>
  </si>
  <si>
    <t>UTI-FIXED TERM INCOME FUND – SERIES XXVIII – VI (1190 DAYS)</t>
  </si>
  <si>
    <t>UTI-FIXED TERM INCOME FUND – SERIES XXVIII – VII (1169 DAYS)</t>
  </si>
  <si>
    <t>UTI-FIXED TERM INCOME FUND – SERIES XXVIII – VIII (1171 DAYS)</t>
  </si>
  <si>
    <t>UTI-FIXED TERM INCOME FUND – SERIES XXVIII – IX (1168 DAYS)</t>
  </si>
  <si>
    <t xml:space="preserve"> 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</si>
  <si>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</si>
  <si>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</si>
  <si>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</si>
  <si>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</si>
  <si>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</si>
  <si>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</si>
  <si>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</si>
  <si>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</si>
  <si>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UTI-TREASURY ADVANTAGE FUND</t>
  </si>
  <si>
    <t>UTI-Bond Fund</t>
  </si>
  <si>
    <t>UTI BANKING &amp; PSU DEBT FUND</t>
  </si>
  <si>
    <t>UTI-CAPITAL PROTECTION ORIENTED SCHEME - SERIES V - I (1163 DAYS)</t>
  </si>
  <si>
    <t>UTI-CAPITAL PROTECTION ORIENTED SCHEME - SERIES V - II (1135 DAYS)</t>
  </si>
  <si>
    <t>UTI-Children's Career Balanced Plan</t>
  </si>
  <si>
    <t>UTI-CCP Advantage Fund</t>
  </si>
  <si>
    <t>UTI-INCOME OPPORTUNITIES FUND</t>
  </si>
  <si>
    <t>UTI-CAPITAL PROTECTION ORIENTED SCHEME - SERIES VI - I (1098 DAYS)</t>
  </si>
  <si>
    <t>UTI-Unit Scheme for Charitable &amp; Religious Trusts &amp; Registered Societies</t>
  </si>
  <si>
    <t>UTI-CAPITAL PROTECTION ORIENTED SCHEME - SERIES VI - II (1100 DAYS)</t>
  </si>
  <si>
    <t>UTI-CAPITAL PROTECTION ORIENTED SCHEME - SERIES VI - III (1098 DAYS)</t>
  </si>
  <si>
    <t>UTI-CAPITAL PROTECTION ORIENTED SCHEME - SERIES VII - I (1098 DAYS)</t>
  </si>
  <si>
    <t>UTI-CAPITAL PROTECTION ORIENTED SCHEME - SERIES VII - II (1281 DAYS)</t>
  </si>
  <si>
    <t>UTI-CAPITAL PROTECTION ORIENTED SCHEME - SERIES VII - III (1279 DAYS)</t>
  </si>
  <si>
    <t>UTI-CAPITAL PROTECTION ORIENTED SCHEME - SERIES VII - IV (1278 DAYS)</t>
  </si>
  <si>
    <t>UTI-CAPITAL PROTECTION ORIENTED SCHEME - SERIES VII - V (1281 DAYS)</t>
  </si>
  <si>
    <t>UTI-CAPITAL PROTECTION ORIENTED SCHEME - SERIES VIII - I (1278 DAYS)</t>
  </si>
  <si>
    <t>UTI- DUAL ADVANTAGE FIXED TERM FUND - SERIES I - II (1145 DAYS)</t>
  </si>
  <si>
    <t>UTI-Dynamic Bond Fund</t>
  </si>
  <si>
    <t>UTI- DUAL ADVANTAGE FIXED TERM FUND - SERIES I - III (1111 DAYS)</t>
  </si>
  <si>
    <t>UTI- DUAL ADVANTAGE FIXED TERM FUND - SERIES I - IV (1099 DAYS)</t>
  </si>
  <si>
    <t>UTI- DUAL ADVANTAGE FIXED TERM FUND - SERIES I - V (1099 DAYS)</t>
  </si>
  <si>
    <t>UTI-DUAL ADVANTAGE FIXED TERM FUND - SERIES II - I (1998 DAYS)</t>
  </si>
  <si>
    <t>UTI DUAL ADVANTAGE FIXED TERM FUND - SERIES II - II (1997 DAYS)</t>
  </si>
  <si>
    <t>UTI DUAL ADVANTAGE FIXED TERM FUND - SERIES II - III (1998 DAYS)</t>
  </si>
  <si>
    <t>UTI DUAL ADVANTAGE FIXED TERM FUND - SERIES II - IV (1997 DAYS)</t>
  </si>
  <si>
    <t>UTI DUAL ADVANTAGE FIXED TERM FUND - SERIES II - V (1997 DAYS)</t>
  </si>
  <si>
    <t>UTI DUAL ADVANTAGE FIXED TERM FUND - SERIES III - I (1998 DAYS)</t>
  </si>
  <si>
    <t>UTI DUAL ADVANTAGE FIXED TERM FUND - SERIES III - II (1278 DAYS)</t>
  </si>
  <si>
    <t>UTI DUAL ADVANTAGE FIXED TERM FUND - SERIES III - III (1102 DAYS)</t>
  </si>
  <si>
    <t>UTI-DUAL ADVANTAGE FIXED TERM FUND - SERIES IV - I (1279 DAYS)</t>
  </si>
  <si>
    <t>UTI DUAL ADVANTAGE FIXED TERM FUND - SERIES IV - II (1278 DAYS)</t>
  </si>
  <si>
    <t>UTI DUAL ADVANTAGE FIXED TERM FUND - SERIES IV - III (1279 DAYS)</t>
  </si>
  <si>
    <t>UTI DUAL ADVANTAGE FIXED TERM FUND - SERIES IV - IV (1997 DAYS)</t>
  </si>
  <si>
    <t>UTI-DUAL ADVANTAGE FIXED TERM FUND – SERIES V – I (1103 DAYS)</t>
  </si>
  <si>
    <t>UTI-FLOATING RATE FUND-STP</t>
  </si>
  <si>
    <t>UTI-MIS-Advantage Plan</t>
  </si>
  <si>
    <t>UTI-Monthly Income Scheme</t>
  </si>
  <si>
    <t>UTI-SMART WOMAN SAVINGS PLAN</t>
  </si>
  <si>
    <t>UTI MEDIUM TERM FUND</t>
  </si>
  <si>
    <t>UTI-Retirement Benefit Pension Fund</t>
  </si>
  <si>
    <t>UTI-Short Term Income Fund- Institutional Option</t>
  </si>
  <si>
    <t>UTI-UNIT LINKED INSURANCE PLAN</t>
  </si>
  <si>
    <t>UTI-CAPITAL PROTECTION ORIENTED SCHEME - SERIES VIII - II (1831 DAYS)</t>
  </si>
  <si>
    <t>UTI-CAPITAL PROTECTION ORIENTED SCHEME - SERIES VIII - III (1281 DAYS)</t>
  </si>
  <si>
    <t>UTI-CAPITAL PROTECTION ORIENTED SCHEME - SERIES VIII - IV (1996 DAYS)</t>
  </si>
  <si>
    <t>UTI-CAPITAL PROTECTION ORIENTED SCHEME - SERIES IX - I (1467 DAYS)</t>
  </si>
  <si>
    <t>UTI-CAPITAL PROTECTION ORIENTED SCHEME - SERIES IX - II (1462 DAYS)</t>
  </si>
  <si>
    <t>UTI-CAPITAL PROTECTION ORIENTED SCHEME - SERIES IX -III (1389 DAYS)</t>
  </si>
  <si>
    <t>(f) Sub-Total</t>
  </si>
  <si>
    <t>Grand Sub-Total (a+b+c+d+e+f)</t>
  </si>
  <si>
    <t>B</t>
  </si>
  <si>
    <t>GROWTH / EQUITY ORIENTED SCHEMES</t>
  </si>
  <si>
    <t>ELSS</t>
  </si>
  <si>
    <t>UTI-LONG TERM EQUITY FUND (TAX SAVING)</t>
  </si>
  <si>
    <t>UTI - LONG TERM ADVANTAGE FUND- SERIES II</t>
  </si>
  <si>
    <t>UTI - LONG TERM ADVANTAGE FUND - SERIES III</t>
  </si>
  <si>
    <t>UTI LONG TERM ADVANTAGE FUND - SERIES IV</t>
  </si>
  <si>
    <t>UTI LONG TERM ADVANTAGE FUND - SERIES V</t>
  </si>
  <si>
    <t>UTI LONG TERM ADVANTAGE FUND - SERIES VI</t>
  </si>
  <si>
    <t>UTI - MASTER EQUITY PLAN UNIT SCHEME (MEPUS)</t>
  </si>
  <si>
    <t>Others</t>
  </si>
  <si>
    <t>UTI-Transportation &amp; Logistics Fund</t>
  </si>
  <si>
    <t>UTI-BANKING SECTOR FUND</t>
  </si>
  <si>
    <t>UTI-Dividend Yield Fund</t>
  </si>
  <si>
    <t>UTI-Equity Fund</t>
  </si>
  <si>
    <t>UTI-FOCUSSED EQUITY FUND-SERIES I (2195 DAYS)</t>
  </si>
  <si>
    <t>UTI-FOCUSSED EQUITY FUND-SERIES IV (1104 DAYS)</t>
  </si>
  <si>
    <t>UTI-FOCUSSED EQUITY FUND-SERIES V (1102 DAYS)</t>
  </si>
  <si>
    <t>UTI-FOCUSSED EQUITY FUND-SERIES VI (1150 DAYS)</t>
  </si>
  <si>
    <t>UTI-Pharma &amp; Healthcare Fund</t>
  </si>
  <si>
    <t>UTI-Infrastructure Fund</t>
  </si>
  <si>
    <t>UTI-BLUECHIP FLEXICAP FUND</t>
  </si>
  <si>
    <t>UTI-India Lifestyle Fund</t>
  </si>
  <si>
    <t>UTI-Mid Cap Fund</t>
  </si>
  <si>
    <t>UTI-MNC Fund</t>
  </si>
  <si>
    <t>UTI-Top 100 Fund</t>
  </si>
  <si>
    <t>UTI-Mastershare Unit Scheme</t>
  </si>
  <si>
    <t>UTI - MULTI CAP FUND</t>
  </si>
  <si>
    <t>UTI-Nifty Index Fund</t>
  </si>
  <si>
    <t>UTI-Opportunities Fund</t>
  </si>
  <si>
    <t>UTI-SPREAD Fund</t>
  </si>
  <si>
    <t>UTI-WEALTH BUILDER FUND</t>
  </si>
  <si>
    <t>Grand Sub-Total (a+b)</t>
  </si>
  <si>
    <t>C</t>
  </si>
  <si>
    <t>BALANCED SCHEMES</t>
  </si>
  <si>
    <t>UTI-Balanced Fund</t>
  </si>
  <si>
    <t>Grand Sub-Total</t>
  </si>
  <si>
    <t>D</t>
  </si>
  <si>
    <t>EXCHANGE TRADED FUND</t>
  </si>
  <si>
    <t>GOLD ETF</t>
  </si>
  <si>
    <t>UTI - GOLD EXCHANGE TRADED FUND</t>
  </si>
  <si>
    <t xml:space="preserve">Other ETFs </t>
  </si>
  <si>
    <t>UTI-NIFTY EXCHANGE TRADED FUND</t>
  </si>
  <si>
    <t>UTI-SENSEX EXCHANGE TRADED FUND</t>
  </si>
  <si>
    <t>UTI - NIFTY NEXT 50 EXCHANGE TRADED FUND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</si>
  <si>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</si>
  <si>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</si>
  <si>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</si>
  <si>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</si>
  <si>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</si>
  <si>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</si>
  <si>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</si>
  <si>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 xml:space="preserve">B15 : Other than T15  </t>
  </si>
  <si>
    <t>I : Contribution of sponsor and its associates in AUM</t>
  </si>
  <si>
    <t>II : Contribution of other than sponsor and its associates in AUM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</si>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</sst>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83">
    <xf numFmtId="0" fontId="0" fillId="0" borderId="0" xfId="0"/>
    <xf numFmtId="0" fontId="2" fillId="0" borderId="0" xfId="0" applyFont="1"/>
    <xf numFmtId="49" fontId="3" fillId="2" borderId="1" xfId="20" applyNumberFormat="1" applyFont="1" applyFill="1" applyBorder="1" applyAlignment="1">
      <alignment horizontal="center" vertical="center" wrapText="1"/>
      <protection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2" fontId="5" fillId="2" borderId="3" xfId="21" applyNumberFormat="1" applyFont="1" applyFill="1" applyBorder="1" applyAlignment="1">
      <alignment horizontal="center" vertical="top" wrapText="1"/>
      <protection/>
    </xf>
    <xf numFmtId="2" fontId="5" fillId="2" borderId="4" xfId="21" applyNumberFormat="1" applyFont="1" applyFill="1" applyBorder="1" applyAlignment="1">
      <alignment horizontal="center" vertical="top" wrapText="1"/>
      <protection/>
    </xf>
    <xf numFmtId="2" fontId="5" fillId="2" borderId="5" xfId="21" applyNumberFormat="1" applyFont="1" applyFill="1" applyBorder="1" applyAlignment="1">
      <alignment horizontal="center" vertical="top" wrapText="1"/>
      <protection/>
    </xf>
    <xf numFmtId="49" fontId="3" fillId="2" borderId="6" xfId="20" applyNumberFormat="1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3" fontId="5" fillId="2" borderId="8" xfId="21" applyNumberFormat="1" applyFont="1" applyFill="1" applyBorder="1" applyAlignment="1">
      <alignment horizontal="center" vertical="center" wrapText="1"/>
      <protection/>
    </xf>
    <xf numFmtId="2" fontId="5" fillId="2" borderId="3" xfId="21" applyNumberFormat="1" applyFont="1" applyFill="1" applyBorder="1" applyAlignment="1">
      <alignment horizontal="center"/>
      <protection/>
    </xf>
    <xf numFmtId="2" fontId="5" fillId="2" borderId="4" xfId="21" applyNumberFormat="1" applyFont="1" applyFill="1" applyBorder="1" applyAlignment="1">
      <alignment horizontal="center"/>
      <protection/>
    </xf>
    <xf numFmtId="2" fontId="5" fillId="2" borderId="5" xfId="21" applyNumberFormat="1" applyFont="1" applyFill="1" applyBorder="1" applyAlignment="1">
      <alignment horizontal="center"/>
      <protection/>
    </xf>
    <xf numFmtId="3" fontId="5" fillId="2" borderId="9" xfId="21" applyNumberFormat="1" applyFont="1" applyFill="1" applyBorder="1" applyAlignment="1">
      <alignment horizontal="center" vertical="center" wrapText="1"/>
      <protection/>
    </xf>
    <xf numFmtId="2" fontId="5" fillId="2" borderId="10" xfId="21" applyNumberFormat="1" applyFont="1" applyFill="1" applyBorder="1" applyAlignment="1">
      <alignment horizontal="center" vertical="top" wrapText="1"/>
      <protection/>
    </xf>
    <xf numFmtId="2" fontId="5" fillId="2" borderId="11" xfId="21" applyNumberFormat="1" applyFont="1" applyFill="1" applyBorder="1" applyAlignment="1">
      <alignment horizontal="center" vertical="top" wrapText="1"/>
      <protection/>
    </xf>
    <xf numFmtId="2" fontId="5" fillId="2" borderId="12" xfId="21" applyNumberFormat="1" applyFont="1" applyFill="1" applyBorder="1" applyAlignment="1">
      <alignment horizontal="center" vertical="top" wrapText="1"/>
      <protection/>
    </xf>
    <xf numFmtId="49" fontId="3" fillId="2" borderId="13" xfId="20" applyNumberFormat="1" applyFont="1" applyFill="1" applyBorder="1" applyAlignment="1">
      <alignment horizontal="center" vertical="center" wrapText="1"/>
      <protection/>
    </xf>
    <xf numFmtId="49" fontId="3" fillId="2" borderId="14" xfId="20" applyNumberFormat="1" applyFont="1" applyFill="1" applyBorder="1" applyAlignment="1">
      <alignment horizontal="center" vertical="center" wrapText="1"/>
      <protection/>
    </xf>
    <xf numFmtId="0" fontId="5" fillId="2" borderId="15" xfId="21" applyNumberFormat="1" applyFont="1" applyFill="1" applyBorder="1" applyAlignment="1">
      <alignment horizontal="center" wrapText="1"/>
      <protection/>
    </xf>
    <xf numFmtId="0" fontId="5" fillId="2" borderId="16" xfId="21" applyNumberFormat="1" applyFont="1" applyFill="1" applyBorder="1" applyAlignment="1">
      <alignment horizontal="center" wrapText="1"/>
      <protection/>
    </xf>
    <xf numFmtId="0" fontId="5" fillId="2" borderId="17" xfId="21" applyNumberFormat="1" applyFont="1" applyFill="1" applyBorder="1" applyAlignment="1">
      <alignment horizontal="center" wrapText="1"/>
      <protection/>
    </xf>
    <xf numFmtId="0" fontId="6" fillId="0" borderId="18" xfId="0" applyFont="1" applyFill="1" applyBorder="1"/>
    <xf numFmtId="0" fontId="6" fillId="0" borderId="19" xfId="0" applyFont="1" applyFill="1" applyBorder="1" applyAlignment="1">
      <alignment wrapText="1"/>
    </xf>
    <xf numFmtId="0" fontId="5" fillId="0" borderId="19" xfId="21" applyNumberFormat="1" applyFont="1" applyFill="1" applyBorder="1" applyAlignment="1">
      <alignment horizontal="center" wrapText="1"/>
      <protection/>
    </xf>
    <xf numFmtId="3" fontId="5" fillId="0" borderId="20" xfId="21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/>
    <xf numFmtId="0" fontId="7" fillId="0" borderId="22" xfId="0" applyFont="1" applyFill="1" applyBorder="1" applyAlignment="1">
      <alignment wrapText="1"/>
    </xf>
    <xf numFmtId="0" fontId="5" fillId="0" borderId="22" xfId="21" applyNumberFormat="1" applyFont="1" applyFill="1" applyBorder="1" applyAlignment="1">
      <alignment horizontal="center" wrapText="1"/>
      <protection/>
    </xf>
    <xf numFmtId="3" fontId="5" fillId="0" borderId="23" xfId="21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/>
    <xf numFmtId="0" fontId="2" fillId="0" borderId="22" xfId="0" applyFont="1" applyFill="1" applyBorder="1"/>
    <xf numFmtId="164" fontId="2" fillId="0" borderId="22" xfId="18" applyNumberFormat="1" applyFont="1" applyFill="1" applyBorder="1"/>
    <xf numFmtId="164" fontId="2" fillId="0" borderId="23" xfId="18" applyNumberFormat="1" applyFont="1" applyFill="1" applyBorder="1"/>
    <xf numFmtId="0" fontId="7" fillId="0" borderId="24" xfId="0" applyFont="1" applyFill="1" applyBorder="1"/>
    <xf numFmtId="164" fontId="2" fillId="0" borderId="25" xfId="18" applyNumberFormat="1" applyFont="1" applyFill="1" applyBorder="1"/>
    <xf numFmtId="164" fontId="2" fillId="0" borderId="26" xfId="18" applyNumberFormat="1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horizontal="right" wrapText="1"/>
    </xf>
    <xf numFmtId="164" fontId="7" fillId="2" borderId="4" xfId="18" applyNumberFormat="1" applyFont="1" applyFill="1" applyBorder="1"/>
    <xf numFmtId="0" fontId="6" fillId="0" borderId="27" xfId="0" applyFont="1" applyFill="1" applyBorder="1"/>
    <xf numFmtId="0" fontId="7" fillId="0" borderId="28" xfId="0" applyFont="1" applyFill="1" applyBorder="1" applyAlignment="1">
      <alignment wrapText="1"/>
    </xf>
    <xf numFmtId="164" fontId="7" fillId="0" borderId="28" xfId="18" applyNumberFormat="1" applyFont="1" applyFill="1" applyBorder="1"/>
    <xf numFmtId="164" fontId="7" fillId="0" borderId="29" xfId="18" applyNumberFormat="1" applyFont="1" applyFill="1" applyBorder="1"/>
    <xf numFmtId="164" fontId="7" fillId="2" borderId="5" xfId="18" applyNumberFormat="1" applyFont="1" applyFill="1" applyBorder="1"/>
    <xf numFmtId="0" fontId="6" fillId="0" borderId="15" xfId="0" applyFont="1" applyFill="1" applyBorder="1"/>
    <xf numFmtId="0" fontId="7" fillId="0" borderId="16" xfId="0" applyFont="1" applyFill="1" applyBorder="1" applyAlignment="1">
      <alignment wrapText="1"/>
    </xf>
    <xf numFmtId="164" fontId="2" fillId="0" borderId="16" xfId="18" applyNumberFormat="1" applyFont="1" applyFill="1" applyBorder="1"/>
    <xf numFmtId="164" fontId="2" fillId="0" borderId="17" xfId="18" applyNumberFormat="1" applyFont="1" applyFill="1" applyBorder="1"/>
    <xf numFmtId="0" fontId="6" fillId="2" borderId="3" xfId="0" applyFont="1" applyFill="1" applyBorder="1"/>
    <xf numFmtId="0" fontId="6" fillId="0" borderId="30" xfId="0" applyFont="1" applyFill="1" applyBorder="1"/>
    <xf numFmtId="0" fontId="2" fillId="0" borderId="28" xfId="0" applyFont="1" applyFill="1" applyBorder="1" applyAlignment="1">
      <alignment wrapText="1"/>
    </xf>
    <xf numFmtId="164" fontId="2" fillId="0" borderId="28" xfId="18" applyNumberFormat="1" applyFont="1" applyFill="1" applyBorder="1"/>
    <xf numFmtId="0" fontId="7" fillId="0" borderId="22" xfId="0" applyFont="1" applyFill="1" applyBorder="1"/>
    <xf numFmtId="0" fontId="2" fillId="0" borderId="22" xfId="0" applyFont="1" applyBorder="1"/>
    <xf numFmtId="164" fontId="2" fillId="0" borderId="22" xfId="18" applyNumberFormat="1" applyFont="1" applyBorder="1"/>
    <xf numFmtId="0" fontId="7" fillId="2" borderId="31" xfId="0" applyFont="1" applyFill="1" applyBorder="1"/>
    <xf numFmtId="0" fontId="6" fillId="2" borderId="32" xfId="0" applyFont="1" applyFill="1" applyBorder="1" applyAlignment="1">
      <alignment horizontal="right" wrapText="1"/>
    </xf>
    <xf numFmtId="164" fontId="7" fillId="2" borderId="32" xfId="18" applyNumberFormat="1" applyFont="1" applyFill="1" applyBorder="1"/>
    <xf numFmtId="0" fontId="7" fillId="0" borderId="27" xfId="0" applyFont="1" applyFill="1" applyBorder="1"/>
    <xf numFmtId="0" fontId="6" fillId="0" borderId="28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wrapText="1"/>
    </xf>
    <xf numFmtId="164" fontId="7" fillId="0" borderId="22" xfId="18" applyNumberFormat="1" applyFont="1" applyFill="1" applyBorder="1"/>
    <xf numFmtId="164" fontId="7" fillId="0" borderId="23" xfId="18" applyNumberFormat="1" applyFont="1" applyFill="1" applyBorder="1"/>
    <xf numFmtId="0" fontId="6" fillId="2" borderId="4" xfId="0" applyFont="1" applyFill="1" applyBorder="1" applyAlignment="1">
      <alignment horizontal="right" wrapText="1"/>
    </xf>
    <xf numFmtId="0" fontId="2" fillId="0" borderId="25" xfId="0" applyFont="1" applyFill="1" applyBorder="1"/>
    <xf numFmtId="0" fontId="2" fillId="0" borderId="28" xfId="0" applyFont="1" applyFill="1" applyBorder="1" applyAlignment="1">
      <alignment horizontal="right" wrapText="1"/>
    </xf>
    <xf numFmtId="164" fontId="2" fillId="0" borderId="29" xfId="18" applyNumberFormat="1" applyFont="1" applyFill="1" applyBorder="1"/>
    <xf numFmtId="0" fontId="6" fillId="0" borderId="24" xfId="0" applyFont="1" applyFill="1" applyBorder="1"/>
    <xf numFmtId="0" fontId="7" fillId="2" borderId="5" xfId="0" applyFont="1" applyFill="1" applyBorder="1" applyAlignment="1">
      <alignment horizontal="right" wrapText="1"/>
    </xf>
    <xf numFmtId="164" fontId="7" fillId="2" borderId="3" xfId="18" applyNumberFormat="1" applyFont="1" applyFill="1" applyBorder="1"/>
    <xf numFmtId="164" fontId="7" fillId="2" borderId="33" xfId="18" applyNumberFormat="1" applyFont="1" applyFill="1" applyBorder="1"/>
    <xf numFmtId="0" fontId="2" fillId="0" borderId="28" xfId="0" applyFont="1" applyFill="1" applyBorder="1"/>
    <xf numFmtId="0" fontId="2" fillId="0" borderId="25" xfId="0" applyFont="1" applyFill="1" applyBorder="1" applyAlignment="1">
      <alignment wrapText="1"/>
    </xf>
    <xf numFmtId="0" fontId="7" fillId="0" borderId="15" xfId="0" applyFont="1" applyFill="1" applyBorder="1"/>
    <xf numFmtId="0" fontId="2" fillId="0" borderId="16" xfId="0" applyFont="1" applyFill="1" applyBorder="1"/>
    <xf numFmtId="0" fontId="6" fillId="2" borderId="4" xfId="0" applyFont="1" applyFill="1" applyBorder="1" applyAlignment="1">
      <alignment horizontal="right"/>
    </xf>
    <xf numFmtId="2" fontId="5" fillId="0" borderId="25" xfId="21" applyNumberFormat="1" applyFont="1" applyFill="1" applyBorder="1">
      <alignment/>
      <protection/>
    </xf>
    <xf numFmtId="0" fontId="2" fillId="0" borderId="0" xfId="0" applyFont="1" applyFill="1"/>
    <xf numFmtId="164" fontId="2" fillId="0" borderId="0" xfId="18" applyNumberFormat="1" applyFont="1" applyFill="1"/>
    <xf numFmtId="164" fontId="2" fillId="0" borderId="0" xfId="0" applyNumberFormat="1" applyFont="1" applyFill="1"/>
    <xf numFmtId="0" fontId="6" fillId="0" borderId="0" xfId="0" applyFont="1" applyFill="1" applyBorder="1"/>
    <xf numFmtId="0" fontId="2" fillId="0" borderId="0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K293"/>
  <sheetViews>
    <sheetView tabSelected="1" workbookViewId="0" topLeftCell="A1"/>
  </sheetViews>
  <sheetFormatPr defaultColWidth="9.140625" defaultRowHeight="15"/>
  <cols>
    <col min="1" max="1" width="7.00390625" style="1" bestFit="1" customWidth="1"/>
    <col min="2" max="2" width="66.7109375" style="1" bestFit="1" customWidth="1"/>
    <col min="3" max="3" width="4.7109375" style="1" bestFit="1" customWidth="1"/>
    <col min="4" max="4" width="9.00390625" style="1" bestFit="1" customWidth="1"/>
    <col min="5" max="5" width="7.57421875" style="1" bestFit="1" customWidth="1"/>
    <col min="6" max="7" width="4.7109375" style="1" bestFit="1" customWidth="1"/>
    <col min="8" max="8" width="9.00390625" style="1" bestFit="1" customWidth="1"/>
    <col min="9" max="9" width="10.00390625" style="1" bestFit="1" customWidth="1"/>
    <col min="10" max="10" width="9.00390625" style="1" bestFit="1" customWidth="1"/>
    <col min="11" max="11" width="6.57421875" style="1" bestFit="1" customWidth="1"/>
    <col min="12" max="12" width="9.00390625" style="1" bestFit="1" customWidth="1"/>
    <col min="13" max="13" width="4.7109375" style="1" bestFit="1" customWidth="1"/>
    <col min="14" max="14" width="5.57421875" style="1" bestFit="1" customWidth="1"/>
    <col min="15" max="17" width="4.7109375" style="1" bestFit="1" customWidth="1"/>
    <col min="18" max="20" width="9.00390625" style="1" bestFit="1" customWidth="1"/>
    <col min="21" max="21" width="4.7109375" style="1" bestFit="1" customWidth="1"/>
    <col min="22" max="22" width="7.57421875" style="1" bestFit="1" customWidth="1"/>
    <col min="23" max="23" width="4.7109375" style="1" bestFit="1" customWidth="1"/>
    <col min="24" max="24" width="5.57421875" style="1" bestFit="1" customWidth="1"/>
    <col min="25" max="27" width="4.7109375" style="1" bestFit="1" customWidth="1"/>
    <col min="28" max="28" width="7.57421875" style="1" bestFit="1" customWidth="1"/>
    <col min="29" max="29" width="6.57421875" style="1" bestFit="1" customWidth="1"/>
    <col min="30" max="31" width="4.7109375" style="1" bestFit="1" customWidth="1"/>
    <col min="32" max="32" width="6.57421875" style="1" bestFit="1" customWidth="1"/>
    <col min="33" max="37" width="4.7109375" style="1" bestFit="1" customWidth="1"/>
    <col min="38" max="38" width="7.57421875" style="1" bestFit="1" customWidth="1"/>
    <col min="39" max="39" width="5.57421875" style="1" bestFit="1" customWidth="1"/>
    <col min="40" max="40" width="6.57421875" style="1" bestFit="1" customWidth="1"/>
    <col min="41" max="41" width="4.7109375" style="1" bestFit="1" customWidth="1"/>
    <col min="42" max="42" width="5.57421875" style="1" bestFit="1" customWidth="1"/>
    <col min="43" max="43" width="4.7109375" style="1" bestFit="1" customWidth="1"/>
    <col min="44" max="44" width="7.57421875" style="1" bestFit="1" customWidth="1"/>
    <col min="45" max="45" width="5.57421875" style="1" bestFit="1" customWidth="1"/>
    <col min="46" max="47" width="4.7109375" style="1" bestFit="1" customWidth="1"/>
    <col min="48" max="49" width="10.00390625" style="1" bestFit="1" customWidth="1"/>
    <col min="50" max="50" width="9.00390625" style="1" bestFit="1" customWidth="1"/>
    <col min="51" max="51" width="5.57421875" style="1" bestFit="1" customWidth="1"/>
    <col min="52" max="52" width="9.00390625" style="1" bestFit="1" customWidth="1"/>
    <col min="53" max="54" width="4.7109375" style="1" bestFit="1" customWidth="1"/>
    <col min="55" max="55" width="5.57421875" style="1" bestFit="1" customWidth="1"/>
    <col min="56" max="57" width="4.7109375" style="1" bestFit="1" customWidth="1"/>
    <col min="58" max="58" width="10.00390625" style="1" bestFit="1" customWidth="1"/>
    <col min="59" max="59" width="9.00390625" style="1" bestFit="1" customWidth="1"/>
    <col min="60" max="60" width="7.57421875" style="1" bestFit="1" customWidth="1"/>
    <col min="61" max="61" width="4.7109375" style="1" bestFit="1" customWidth="1"/>
    <col min="62" max="62" width="9.00390625" style="1" bestFit="1" customWidth="1"/>
    <col min="63" max="63" width="13.421875" style="1" bestFit="1" customWidth="1"/>
    <col min="64" max="16384" width="9.140625" style="1" customWidth="1"/>
  </cols>
  <sheetData>
    <row r="5" ht="13.5" thickBot="1"/>
    <row r="6" spans="1:63" ht="15.75" thickBot="1">
      <c r="A6" s="2" t="s">
        <v>0</v>
      </c>
      <c r="B6" s="3" t="s">
        <v>1</v>
      </c>
      <c r="C6" s="4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</row>
    <row r="7" spans="1:63" ht="15.75" thickBot="1">
      <c r="A7" s="7"/>
      <c r="B7" s="8"/>
      <c r="C7" s="4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4" t="s">
        <v>4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4" t="s">
        <v>5</v>
      </c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6"/>
      <c r="BK7" s="9" t="s">
        <v>6</v>
      </c>
    </row>
    <row r="8" spans="1:63" ht="15.75" thickBot="1">
      <c r="A8" s="7"/>
      <c r="B8" s="8"/>
      <c r="C8" s="10" t="s">
        <v>7</v>
      </c>
      <c r="D8" s="11"/>
      <c r="E8" s="11"/>
      <c r="F8" s="11"/>
      <c r="G8" s="11"/>
      <c r="H8" s="11"/>
      <c r="I8" s="11"/>
      <c r="J8" s="11"/>
      <c r="K8" s="11"/>
      <c r="L8" s="12"/>
      <c r="M8" s="10" t="s">
        <v>8</v>
      </c>
      <c r="N8" s="11"/>
      <c r="O8" s="11"/>
      <c r="P8" s="11"/>
      <c r="Q8" s="11"/>
      <c r="R8" s="11"/>
      <c r="S8" s="11"/>
      <c r="T8" s="11"/>
      <c r="U8" s="11"/>
      <c r="V8" s="12"/>
      <c r="W8" s="10" t="s">
        <v>7</v>
      </c>
      <c r="X8" s="11"/>
      <c r="Y8" s="11"/>
      <c r="Z8" s="11"/>
      <c r="AA8" s="11"/>
      <c r="AB8" s="11"/>
      <c r="AC8" s="11"/>
      <c r="AD8" s="11"/>
      <c r="AE8" s="11"/>
      <c r="AF8" s="12"/>
      <c r="AG8" s="10" t="s">
        <v>8</v>
      </c>
      <c r="AH8" s="11"/>
      <c r="AI8" s="11"/>
      <c r="AJ8" s="11"/>
      <c r="AK8" s="11"/>
      <c r="AL8" s="11"/>
      <c r="AM8" s="11"/>
      <c r="AN8" s="11"/>
      <c r="AO8" s="11"/>
      <c r="AP8" s="12"/>
      <c r="AQ8" s="10" t="s">
        <v>7</v>
      </c>
      <c r="AR8" s="11"/>
      <c r="AS8" s="11"/>
      <c r="AT8" s="11"/>
      <c r="AU8" s="11"/>
      <c r="AV8" s="11"/>
      <c r="AW8" s="11"/>
      <c r="AX8" s="11"/>
      <c r="AY8" s="11"/>
      <c r="AZ8" s="12"/>
      <c r="BA8" s="10" t="s">
        <v>8</v>
      </c>
      <c r="BB8" s="11"/>
      <c r="BC8" s="11"/>
      <c r="BD8" s="11"/>
      <c r="BE8" s="11"/>
      <c r="BF8" s="11"/>
      <c r="BG8" s="11"/>
      <c r="BH8" s="11"/>
      <c r="BI8" s="11"/>
      <c r="BJ8" s="12"/>
      <c r="BK8" s="13"/>
    </row>
    <row r="9" spans="1:63" ht="15.75" thickBot="1">
      <c r="A9" s="7"/>
      <c r="B9" s="8"/>
      <c r="C9" s="14" t="s">
        <v>9</v>
      </c>
      <c r="D9" s="15"/>
      <c r="E9" s="15"/>
      <c r="F9" s="15"/>
      <c r="G9" s="16"/>
      <c r="H9" s="4" t="s">
        <v>10</v>
      </c>
      <c r="I9" s="5"/>
      <c r="J9" s="5"/>
      <c r="K9" s="5"/>
      <c r="L9" s="6"/>
      <c r="M9" s="14" t="s">
        <v>9</v>
      </c>
      <c r="N9" s="15"/>
      <c r="O9" s="15"/>
      <c r="P9" s="15"/>
      <c r="Q9" s="16"/>
      <c r="R9" s="4" t="s">
        <v>10</v>
      </c>
      <c r="S9" s="5"/>
      <c r="T9" s="5"/>
      <c r="U9" s="5"/>
      <c r="V9" s="6"/>
      <c r="W9" s="14" t="s">
        <v>9</v>
      </c>
      <c r="X9" s="15"/>
      <c r="Y9" s="15"/>
      <c r="Z9" s="15"/>
      <c r="AA9" s="16"/>
      <c r="AB9" s="4" t="s">
        <v>10</v>
      </c>
      <c r="AC9" s="5"/>
      <c r="AD9" s="5"/>
      <c r="AE9" s="5"/>
      <c r="AF9" s="6"/>
      <c r="AG9" s="14" t="s">
        <v>9</v>
      </c>
      <c r="AH9" s="15"/>
      <c r="AI9" s="15"/>
      <c r="AJ9" s="15"/>
      <c r="AK9" s="16"/>
      <c r="AL9" s="4" t="s">
        <v>10</v>
      </c>
      <c r="AM9" s="5"/>
      <c r="AN9" s="5"/>
      <c r="AO9" s="5"/>
      <c r="AP9" s="6"/>
      <c r="AQ9" s="14" t="s">
        <v>9</v>
      </c>
      <c r="AR9" s="15"/>
      <c r="AS9" s="15"/>
      <c r="AT9" s="15"/>
      <c r="AU9" s="16"/>
      <c r="AV9" s="4" t="s">
        <v>10</v>
      </c>
      <c r="AW9" s="5"/>
      <c r="AX9" s="5"/>
      <c r="AY9" s="5"/>
      <c r="AZ9" s="6"/>
      <c r="BA9" s="14" t="s">
        <v>9</v>
      </c>
      <c r="BB9" s="15"/>
      <c r="BC9" s="15"/>
      <c r="BD9" s="15"/>
      <c r="BE9" s="16"/>
      <c r="BF9" s="4" t="s">
        <v>10</v>
      </c>
      <c r="BG9" s="5"/>
      <c r="BH9" s="5"/>
      <c r="BI9" s="5"/>
      <c r="BJ9" s="6"/>
      <c r="BK9" s="13"/>
    </row>
    <row r="10" spans="1:63" ht="15.75" thickBot="1">
      <c r="A10" s="17"/>
      <c r="B10" s="18"/>
      <c r="C10" s="19">
        <v>1</v>
      </c>
      <c r="D10" s="20">
        <v>2</v>
      </c>
      <c r="E10" s="20">
        <v>3</v>
      </c>
      <c r="F10" s="20">
        <v>4</v>
      </c>
      <c r="G10" s="21">
        <v>5</v>
      </c>
      <c r="H10" s="19">
        <v>1</v>
      </c>
      <c r="I10" s="20">
        <v>2</v>
      </c>
      <c r="J10" s="20">
        <v>3</v>
      </c>
      <c r="K10" s="20">
        <v>4</v>
      </c>
      <c r="L10" s="21">
        <v>5</v>
      </c>
      <c r="M10" s="19">
        <v>1</v>
      </c>
      <c r="N10" s="20">
        <v>2</v>
      </c>
      <c r="O10" s="20">
        <v>3</v>
      </c>
      <c r="P10" s="20">
        <v>4</v>
      </c>
      <c r="Q10" s="21">
        <v>5</v>
      </c>
      <c r="R10" s="19">
        <v>1</v>
      </c>
      <c r="S10" s="20">
        <v>2</v>
      </c>
      <c r="T10" s="20">
        <v>3</v>
      </c>
      <c r="U10" s="20">
        <v>4</v>
      </c>
      <c r="V10" s="21">
        <v>5</v>
      </c>
      <c r="W10" s="19">
        <v>1</v>
      </c>
      <c r="X10" s="20">
        <v>2</v>
      </c>
      <c r="Y10" s="20">
        <v>3</v>
      </c>
      <c r="Z10" s="20">
        <v>4</v>
      </c>
      <c r="AA10" s="21">
        <v>5</v>
      </c>
      <c r="AB10" s="19">
        <v>1</v>
      </c>
      <c r="AC10" s="20">
        <v>2</v>
      </c>
      <c r="AD10" s="20">
        <v>3</v>
      </c>
      <c r="AE10" s="20">
        <v>4</v>
      </c>
      <c r="AF10" s="21">
        <v>5</v>
      </c>
      <c r="AG10" s="19">
        <v>1</v>
      </c>
      <c r="AH10" s="20">
        <v>2</v>
      </c>
      <c r="AI10" s="20">
        <v>3</v>
      </c>
      <c r="AJ10" s="20">
        <v>4</v>
      </c>
      <c r="AK10" s="21">
        <v>5</v>
      </c>
      <c r="AL10" s="19">
        <v>1</v>
      </c>
      <c r="AM10" s="20">
        <v>2</v>
      </c>
      <c r="AN10" s="20">
        <v>3</v>
      </c>
      <c r="AO10" s="20">
        <v>4</v>
      </c>
      <c r="AP10" s="21">
        <v>5</v>
      </c>
      <c r="AQ10" s="19">
        <v>1</v>
      </c>
      <c r="AR10" s="20">
        <v>2</v>
      </c>
      <c r="AS10" s="20">
        <v>3</v>
      </c>
      <c r="AT10" s="20">
        <v>4</v>
      </c>
      <c r="AU10" s="21">
        <v>5</v>
      </c>
      <c r="AV10" s="19">
        <v>1</v>
      </c>
      <c r="AW10" s="20">
        <v>2</v>
      </c>
      <c r="AX10" s="20">
        <v>3</v>
      </c>
      <c r="AY10" s="20">
        <v>4</v>
      </c>
      <c r="AZ10" s="21">
        <v>5</v>
      </c>
      <c r="BA10" s="19">
        <v>1</v>
      </c>
      <c r="BB10" s="20">
        <v>2</v>
      </c>
      <c r="BC10" s="20">
        <v>3</v>
      </c>
      <c r="BD10" s="20">
        <v>4</v>
      </c>
      <c r="BE10" s="21">
        <v>5</v>
      </c>
      <c r="BF10" s="19">
        <v>1</v>
      </c>
      <c r="BG10" s="20">
        <v>2</v>
      </c>
      <c r="BH10" s="20">
        <v>3</v>
      </c>
      <c r="BI10" s="20">
        <v>4</v>
      </c>
      <c r="BJ10" s="21">
        <v>5</v>
      </c>
      <c r="BK10" s="13"/>
    </row>
    <row r="11" spans="1:63" ht="15">
      <c r="A11" s="22" t="s">
        <v>11</v>
      </c>
      <c r="B11" s="23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</row>
    <row r="12" spans="1:63" ht="15">
      <c r="A12" s="26" t="s">
        <v>13</v>
      </c>
      <c r="B12" s="27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/>
    </row>
    <row r="13" spans="1:63" ht="15">
      <c r="A13" s="30"/>
      <c r="B13" s="31" t="s">
        <v>15</v>
      </c>
      <c r="C13" s="32">
        <v>0</v>
      </c>
      <c r="D13" s="32">
        <v>2374.026688242357</v>
      </c>
      <c r="E13" s="32">
        <v>414.57345244375</v>
      </c>
      <c r="F13" s="32">
        <v>0</v>
      </c>
      <c r="G13" s="32">
        <v>0</v>
      </c>
      <c r="H13" s="32">
        <v>57.00868951292858</v>
      </c>
      <c r="I13" s="32">
        <v>9317.181683237164</v>
      </c>
      <c r="J13" s="32">
        <v>736.1919507727142</v>
      </c>
      <c r="K13" s="32">
        <v>0</v>
      </c>
      <c r="L13" s="32">
        <v>347.0690007224286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97.5580214855</v>
      </c>
      <c r="S13" s="32">
        <v>4359.31414007207</v>
      </c>
      <c r="T13" s="32">
        <v>269.1354997329286</v>
      </c>
      <c r="U13" s="32">
        <v>0</v>
      </c>
      <c r="V13" s="32">
        <v>9.469088009392857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0.20778325767857148</v>
      </c>
      <c r="AC13" s="32">
        <v>4.792973324535716</v>
      </c>
      <c r="AD13" s="32">
        <v>0</v>
      </c>
      <c r="AE13" s="32">
        <v>0</v>
      </c>
      <c r="AF13" s="32">
        <v>0.20590315375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0.1771053097857143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1.1785714212857141</v>
      </c>
      <c r="AS13" s="32">
        <v>0</v>
      </c>
      <c r="AT13" s="32">
        <v>0</v>
      </c>
      <c r="AU13" s="32">
        <v>0</v>
      </c>
      <c r="AV13" s="32">
        <v>102.5919121113214</v>
      </c>
      <c r="AW13" s="32">
        <v>3425.2420136528567</v>
      </c>
      <c r="AX13" s="32">
        <v>10.505281631714286</v>
      </c>
      <c r="AY13" s="32">
        <v>0</v>
      </c>
      <c r="AZ13" s="32">
        <v>164.63276845103567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44.946745386821426</v>
      </c>
      <c r="BG13" s="32">
        <v>226.00351933174997</v>
      </c>
      <c r="BH13" s="32">
        <v>190.17681330146428</v>
      </c>
      <c r="BI13" s="32">
        <v>0</v>
      </c>
      <c r="BJ13" s="32">
        <v>37.69446791889286</v>
      </c>
      <c r="BK13" s="33">
        <f>SUM(C13:BJ13)</f>
        <v>22189.884072484125</v>
      </c>
    </row>
    <row r="14" spans="1:63" ht="13.5" thickBot="1">
      <c r="A14" s="34"/>
      <c r="B14" s="31" t="s">
        <v>16</v>
      </c>
      <c r="C14" s="35">
        <v>0</v>
      </c>
      <c r="D14" s="35">
        <v>353.1174384913929</v>
      </c>
      <c r="E14" s="35">
        <v>382.4388243380357</v>
      </c>
      <c r="F14" s="35">
        <v>0</v>
      </c>
      <c r="G14" s="35">
        <v>0</v>
      </c>
      <c r="H14" s="35">
        <v>132.13339674682143</v>
      </c>
      <c r="I14" s="35">
        <v>9048.954044483722</v>
      </c>
      <c r="J14" s="35">
        <v>2313.3537026881436</v>
      </c>
      <c r="K14" s="35">
        <v>0</v>
      </c>
      <c r="L14" s="35">
        <v>40.47125898035714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106.67087183710717</v>
      </c>
      <c r="S14" s="35">
        <v>816.0539926450356</v>
      </c>
      <c r="T14" s="35">
        <v>632.1679970505713</v>
      </c>
      <c r="U14" s="35">
        <v>0</v>
      </c>
      <c r="V14" s="35">
        <v>27.980307234250006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0.2766773033928571</v>
      </c>
      <c r="AC14" s="35">
        <v>0.053660727178571434</v>
      </c>
      <c r="AD14" s="35">
        <v>0</v>
      </c>
      <c r="AE14" s="35">
        <v>0</v>
      </c>
      <c r="AF14" s="35">
        <v>0.15776727382142858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0.08799407271428572</v>
      </c>
      <c r="AM14" s="35">
        <v>0.07531116339285715</v>
      </c>
      <c r="AN14" s="35">
        <v>0</v>
      </c>
      <c r="AO14" s="35">
        <v>0</v>
      </c>
      <c r="AP14" s="35">
        <v>0</v>
      </c>
      <c r="AQ14" s="35">
        <v>0</v>
      </c>
      <c r="AR14" s="35">
        <v>161.6388863980714</v>
      </c>
      <c r="AS14" s="35">
        <v>0</v>
      </c>
      <c r="AT14" s="35">
        <v>0</v>
      </c>
      <c r="AU14" s="35">
        <v>0</v>
      </c>
      <c r="AV14" s="35">
        <v>53.53566486528571</v>
      </c>
      <c r="AW14" s="35">
        <v>2849.939619345786</v>
      </c>
      <c r="AX14" s="35">
        <v>6.679066763392857</v>
      </c>
      <c r="AY14" s="35">
        <v>0</v>
      </c>
      <c r="AZ14" s="35">
        <v>100.8777004645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57.68133664446428</v>
      </c>
      <c r="BG14" s="35">
        <v>120.0123179841071</v>
      </c>
      <c r="BH14" s="35">
        <v>40.97812403360713</v>
      </c>
      <c r="BI14" s="35">
        <v>0</v>
      </c>
      <c r="BJ14" s="35">
        <v>18.024154877535715</v>
      </c>
      <c r="BK14" s="36">
        <f>SUM(C14:BJ14)</f>
        <v>17263.360116412692</v>
      </c>
    </row>
    <row r="15" spans="1:63" ht="13.5" thickBot="1">
      <c r="A15" s="37"/>
      <c r="B15" s="38" t="s">
        <v>17</v>
      </c>
      <c r="C15" s="39">
        <f>SUM(C13:C14)</f>
        <v>0</v>
      </c>
      <c r="D15" s="39">
        <f aca="true" t="shared" si="0" ref="D15:BK15">SUM(D13:D14)</f>
        <v>2727.14412673375</v>
      </c>
      <c r="E15" s="39">
        <f t="shared" si="0"/>
        <v>797.0122767817857</v>
      </c>
      <c r="F15" s="39">
        <f t="shared" si="0"/>
        <v>0</v>
      </c>
      <c r="G15" s="39">
        <f t="shared" si="0"/>
        <v>0</v>
      </c>
      <c r="H15" s="39">
        <f t="shared" si="0"/>
        <v>189.14208625975002</v>
      </c>
      <c r="I15" s="39">
        <f t="shared" si="0"/>
        <v>18366.135727720888</v>
      </c>
      <c r="J15" s="39">
        <f t="shared" si="0"/>
        <v>3049.545653460858</v>
      </c>
      <c r="K15" s="39">
        <f t="shared" si="0"/>
        <v>0</v>
      </c>
      <c r="L15" s="39">
        <f t="shared" si="0"/>
        <v>387.54025970278576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  <c r="Q15" s="39">
        <f t="shared" si="0"/>
        <v>0</v>
      </c>
      <c r="R15" s="39">
        <f t="shared" si="0"/>
        <v>204.22889332260718</v>
      </c>
      <c r="S15" s="39">
        <f t="shared" si="0"/>
        <v>5175.368132717105</v>
      </c>
      <c r="T15" s="39">
        <f t="shared" si="0"/>
        <v>901.3034967834999</v>
      </c>
      <c r="U15" s="39">
        <f t="shared" si="0"/>
        <v>0</v>
      </c>
      <c r="V15" s="39">
        <f t="shared" si="0"/>
        <v>37.44939524364286</v>
      </c>
      <c r="W15" s="39">
        <f t="shared" si="0"/>
        <v>0</v>
      </c>
      <c r="X15" s="39">
        <f t="shared" si="0"/>
        <v>0</v>
      </c>
      <c r="Y15" s="39">
        <f t="shared" si="0"/>
        <v>0</v>
      </c>
      <c r="Z15" s="39">
        <f t="shared" si="0"/>
        <v>0</v>
      </c>
      <c r="AA15" s="39">
        <f t="shared" si="0"/>
        <v>0</v>
      </c>
      <c r="AB15" s="39">
        <f t="shared" si="0"/>
        <v>0.4844605610714286</v>
      </c>
      <c r="AC15" s="39">
        <f t="shared" si="0"/>
        <v>4.846634051714287</v>
      </c>
      <c r="AD15" s="39">
        <f t="shared" si="0"/>
        <v>0</v>
      </c>
      <c r="AE15" s="39">
        <f t="shared" si="0"/>
        <v>0</v>
      </c>
      <c r="AF15" s="39">
        <f t="shared" si="0"/>
        <v>0.3636704275714286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39">
        <f t="shared" si="0"/>
        <v>0</v>
      </c>
      <c r="AL15" s="39">
        <f t="shared" si="0"/>
        <v>0.2650993825</v>
      </c>
      <c r="AM15" s="39">
        <f t="shared" si="0"/>
        <v>0.07531116339285715</v>
      </c>
      <c r="AN15" s="39">
        <f t="shared" si="0"/>
        <v>0</v>
      </c>
      <c r="AO15" s="39">
        <f t="shared" si="0"/>
        <v>0</v>
      </c>
      <c r="AP15" s="39">
        <f t="shared" si="0"/>
        <v>0</v>
      </c>
      <c r="AQ15" s="39">
        <f t="shared" si="0"/>
        <v>0</v>
      </c>
      <c r="AR15" s="39">
        <f t="shared" si="0"/>
        <v>162.81745781935712</v>
      </c>
      <c r="AS15" s="39">
        <f t="shared" si="0"/>
        <v>0</v>
      </c>
      <c r="AT15" s="39">
        <f t="shared" si="0"/>
        <v>0</v>
      </c>
      <c r="AU15" s="39">
        <f t="shared" si="0"/>
        <v>0</v>
      </c>
      <c r="AV15" s="39">
        <f t="shared" si="0"/>
        <v>156.12757697660712</v>
      </c>
      <c r="AW15" s="39">
        <f t="shared" si="0"/>
        <v>6275.181632998643</v>
      </c>
      <c r="AX15" s="39">
        <f t="shared" si="0"/>
        <v>17.184348395107143</v>
      </c>
      <c r="AY15" s="39">
        <f t="shared" si="0"/>
        <v>0</v>
      </c>
      <c r="AZ15" s="39">
        <f t="shared" si="0"/>
        <v>265.5104689155357</v>
      </c>
      <c r="BA15" s="39">
        <f t="shared" si="0"/>
        <v>0</v>
      </c>
      <c r="BB15" s="39">
        <f t="shared" si="0"/>
        <v>0</v>
      </c>
      <c r="BC15" s="39">
        <f t="shared" si="0"/>
        <v>0</v>
      </c>
      <c r="BD15" s="39">
        <f t="shared" si="0"/>
        <v>0</v>
      </c>
      <c r="BE15" s="39">
        <f t="shared" si="0"/>
        <v>0</v>
      </c>
      <c r="BF15" s="39">
        <f t="shared" si="0"/>
        <v>102.62808203128571</v>
      </c>
      <c r="BG15" s="39">
        <f t="shared" si="0"/>
        <v>346.0158373158571</v>
      </c>
      <c r="BH15" s="39">
        <f t="shared" si="0"/>
        <v>231.1549373350714</v>
      </c>
      <c r="BI15" s="39">
        <f t="shared" si="0"/>
        <v>0</v>
      </c>
      <c r="BJ15" s="39">
        <f t="shared" si="0"/>
        <v>55.718622796428576</v>
      </c>
      <c r="BK15" s="39">
        <f t="shared" si="0"/>
        <v>39453.24418889682</v>
      </c>
    </row>
    <row r="16" spans="1:63" ht="15">
      <c r="A16" s="40" t="s">
        <v>18</v>
      </c>
      <c r="B16" s="41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3"/>
    </row>
    <row r="17" spans="1:63" ht="15">
      <c r="A17" s="30"/>
      <c r="B17" s="31" t="s">
        <v>20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0.40395720207142866</v>
      </c>
      <c r="I17" s="32">
        <v>7.968258391144799</v>
      </c>
      <c r="J17" s="32">
        <v>0</v>
      </c>
      <c r="K17" s="32">
        <v>0</v>
      </c>
      <c r="L17" s="32">
        <v>0.021099906750000005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0.1255311837857143</v>
      </c>
      <c r="S17" s="32">
        <v>3.00650372317857</v>
      </c>
      <c r="T17" s="32">
        <v>0</v>
      </c>
      <c r="U17" s="32">
        <v>0</v>
      </c>
      <c r="V17" s="32">
        <v>0.0776310960357143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0.001047407607142857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0.002027875857142857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1.20978240917857</v>
      </c>
      <c r="AW17" s="32">
        <v>2.19905575325</v>
      </c>
      <c r="AX17" s="32">
        <v>0</v>
      </c>
      <c r="AY17" s="32">
        <v>0</v>
      </c>
      <c r="AZ17" s="32">
        <v>0.11936702642857144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5.00051100967857</v>
      </c>
      <c r="BG17" s="32">
        <v>1.67655483232143</v>
      </c>
      <c r="BH17" s="32">
        <v>0</v>
      </c>
      <c r="BI17" s="32">
        <v>0</v>
      </c>
      <c r="BJ17" s="32">
        <v>2.27838346071429</v>
      </c>
      <c r="BK17" s="33">
        <f>SUM(C17:BJ17)</f>
        <v>24.089711278001946</v>
      </c>
    </row>
    <row r="18" spans="1:63" ht="13.5" thickBot="1">
      <c r="A18" s="34"/>
      <c r="B18" s="31" t="s">
        <v>21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27.479511166464285</v>
      </c>
      <c r="I18" s="35">
        <v>89.71362402528571</v>
      </c>
      <c r="J18" s="35">
        <v>0</v>
      </c>
      <c r="K18" s="35">
        <v>43.508870564</v>
      </c>
      <c r="L18" s="35">
        <v>44.72943263821428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4.790608753892857</v>
      </c>
      <c r="S18" s="35">
        <v>80.32840599682145</v>
      </c>
      <c r="T18" s="35">
        <v>0</v>
      </c>
      <c r="U18" s="35">
        <v>0</v>
      </c>
      <c r="V18" s="35">
        <v>0.5442812969285713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0.3363629620714285</v>
      </c>
      <c r="AC18" s="35">
        <v>8.947274134464287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0.05602123157142856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0.6158924528214286</v>
      </c>
      <c r="AS18" s="35">
        <v>0</v>
      </c>
      <c r="AT18" s="35">
        <v>0</v>
      </c>
      <c r="AU18" s="35">
        <v>0</v>
      </c>
      <c r="AV18" s="35">
        <v>33.63054771682143</v>
      </c>
      <c r="AW18" s="35">
        <v>119.92453747254305</v>
      </c>
      <c r="AX18" s="35">
        <v>6.651349409464287</v>
      </c>
      <c r="AY18" s="35">
        <v>0</v>
      </c>
      <c r="AZ18" s="35">
        <v>22.565864378035705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12.912905775321429</v>
      </c>
      <c r="BG18" s="35">
        <v>66.77232964967857</v>
      </c>
      <c r="BH18" s="35">
        <v>0.00039189049999999994</v>
      </c>
      <c r="BI18" s="35">
        <v>0</v>
      </c>
      <c r="BJ18" s="35">
        <v>4.947236319357141</v>
      </c>
      <c r="BK18" s="36">
        <f>SUM(C18:BJ18)</f>
        <v>568.4554478342573</v>
      </c>
    </row>
    <row r="19" spans="1:63" ht="13.5" thickBot="1">
      <c r="A19" s="37"/>
      <c r="B19" s="38" t="s">
        <v>22</v>
      </c>
      <c r="C19" s="39">
        <f>SUM(C17:C18)</f>
        <v>0</v>
      </c>
      <c r="D19" s="39">
        <f aca="true" t="shared" si="1" ref="D19:BK19">SUM(D17:D18)</f>
        <v>0</v>
      </c>
      <c r="E19" s="39">
        <f t="shared" si="1"/>
        <v>0</v>
      </c>
      <c r="F19" s="39">
        <f t="shared" si="1"/>
        <v>0</v>
      </c>
      <c r="G19" s="39">
        <f t="shared" si="1"/>
        <v>0</v>
      </c>
      <c r="H19" s="39">
        <f t="shared" si="1"/>
        <v>27.883468368535713</v>
      </c>
      <c r="I19" s="39">
        <f t="shared" si="1"/>
        <v>97.68188241643051</v>
      </c>
      <c r="J19" s="39">
        <f t="shared" si="1"/>
        <v>0</v>
      </c>
      <c r="K19" s="39">
        <f t="shared" si="1"/>
        <v>43.508870564</v>
      </c>
      <c r="L19" s="39">
        <f t="shared" si="1"/>
        <v>44.75053254496428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39">
        <f t="shared" si="1"/>
        <v>4.9161399376785715</v>
      </c>
      <c r="S19" s="39">
        <f t="shared" si="1"/>
        <v>83.33490972000001</v>
      </c>
      <c r="T19" s="39">
        <f t="shared" si="1"/>
        <v>0</v>
      </c>
      <c r="U19" s="39">
        <f t="shared" si="1"/>
        <v>0</v>
      </c>
      <c r="V19" s="39">
        <f t="shared" si="1"/>
        <v>0.6219123929642856</v>
      </c>
      <c r="W19" s="39">
        <f t="shared" si="1"/>
        <v>0</v>
      </c>
      <c r="X19" s="39">
        <f t="shared" si="1"/>
        <v>0</v>
      </c>
      <c r="Y19" s="39">
        <f t="shared" si="1"/>
        <v>0</v>
      </c>
      <c r="Z19" s="39">
        <f t="shared" si="1"/>
        <v>0</v>
      </c>
      <c r="AA19" s="39">
        <f t="shared" si="1"/>
        <v>0</v>
      </c>
      <c r="AB19" s="39">
        <f t="shared" si="1"/>
        <v>0.33741036967857135</v>
      </c>
      <c r="AC19" s="39">
        <f t="shared" si="1"/>
        <v>8.947274134464287</v>
      </c>
      <c r="AD19" s="39">
        <f t="shared" si="1"/>
        <v>0</v>
      </c>
      <c r="AE19" s="39">
        <f t="shared" si="1"/>
        <v>0</v>
      </c>
      <c r="AF19" s="39">
        <f t="shared" si="1"/>
        <v>0</v>
      </c>
      <c r="AG19" s="39">
        <f t="shared" si="1"/>
        <v>0</v>
      </c>
      <c r="AH19" s="39">
        <f t="shared" si="1"/>
        <v>0</v>
      </c>
      <c r="AI19" s="39">
        <f t="shared" si="1"/>
        <v>0</v>
      </c>
      <c r="AJ19" s="39">
        <f t="shared" si="1"/>
        <v>0</v>
      </c>
      <c r="AK19" s="39">
        <f t="shared" si="1"/>
        <v>0</v>
      </c>
      <c r="AL19" s="39">
        <f t="shared" si="1"/>
        <v>0.05804910742857142</v>
      </c>
      <c r="AM19" s="39">
        <f t="shared" si="1"/>
        <v>0</v>
      </c>
      <c r="AN19" s="39">
        <f t="shared" si="1"/>
        <v>0</v>
      </c>
      <c r="AO19" s="39">
        <f t="shared" si="1"/>
        <v>0</v>
      </c>
      <c r="AP19" s="39">
        <f t="shared" si="1"/>
        <v>0</v>
      </c>
      <c r="AQ19" s="39">
        <f t="shared" si="1"/>
        <v>0</v>
      </c>
      <c r="AR19" s="39">
        <f t="shared" si="1"/>
        <v>0.6158924528214286</v>
      </c>
      <c r="AS19" s="39">
        <f t="shared" si="1"/>
        <v>0</v>
      </c>
      <c r="AT19" s="39">
        <f t="shared" si="1"/>
        <v>0</v>
      </c>
      <c r="AU19" s="39">
        <f t="shared" si="1"/>
        <v>0</v>
      </c>
      <c r="AV19" s="39">
        <f t="shared" si="1"/>
        <v>34.840330126000005</v>
      </c>
      <c r="AW19" s="39">
        <f t="shared" si="1"/>
        <v>122.12359322579304</v>
      </c>
      <c r="AX19" s="39">
        <f t="shared" si="1"/>
        <v>6.651349409464287</v>
      </c>
      <c r="AY19" s="39">
        <f t="shared" si="1"/>
        <v>0</v>
      </c>
      <c r="AZ19" s="39">
        <f t="shared" si="1"/>
        <v>22.685231404464275</v>
      </c>
      <c r="BA19" s="39">
        <f t="shared" si="1"/>
        <v>0</v>
      </c>
      <c r="BB19" s="39">
        <f t="shared" si="1"/>
        <v>0</v>
      </c>
      <c r="BC19" s="39">
        <f t="shared" si="1"/>
        <v>0</v>
      </c>
      <c r="BD19" s="39">
        <f t="shared" si="1"/>
        <v>0</v>
      </c>
      <c r="BE19" s="39">
        <f t="shared" si="1"/>
        <v>0</v>
      </c>
      <c r="BF19" s="39">
        <f t="shared" si="1"/>
        <v>17.913416785</v>
      </c>
      <c r="BG19" s="39">
        <f t="shared" si="1"/>
        <v>68.448884482</v>
      </c>
      <c r="BH19" s="39">
        <f t="shared" si="1"/>
        <v>0.00039189049999999994</v>
      </c>
      <c r="BI19" s="39">
        <f t="shared" si="1"/>
        <v>0</v>
      </c>
      <c r="BJ19" s="39">
        <f t="shared" si="1"/>
        <v>7.2256197800714315</v>
      </c>
      <c r="BK19" s="39">
        <f t="shared" si="1"/>
        <v>592.5451591122592</v>
      </c>
    </row>
    <row r="20" spans="1:63" ht="15">
      <c r="A20" s="40" t="s">
        <v>23</v>
      </c>
      <c r="B20" s="41" t="s">
        <v>24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3"/>
    </row>
    <row r="21" spans="1:63" ht="15">
      <c r="A21" s="30"/>
      <c r="B21" s="31" t="s">
        <v>25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0.11395856999999998</v>
      </c>
      <c r="I21" s="32">
        <v>0</v>
      </c>
      <c r="J21" s="32">
        <v>0</v>
      </c>
      <c r="K21" s="32">
        <v>0</v>
      </c>
      <c r="L21" s="32">
        <v>0.8139897857142857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0.06051188253571428</v>
      </c>
      <c r="S21" s="32">
        <v>0</v>
      </c>
      <c r="T21" s="32">
        <v>0</v>
      </c>
      <c r="U21" s="32">
        <v>0</v>
      </c>
      <c r="V21" s="32">
        <v>0.06783248214285714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0.094290475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0.20688885342857144</v>
      </c>
      <c r="AW21" s="32">
        <v>0.3367516964285714</v>
      </c>
      <c r="AX21" s="32">
        <v>0</v>
      </c>
      <c r="AY21" s="32">
        <v>0</v>
      </c>
      <c r="AZ21" s="32">
        <v>4.188080090883258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0.05253326464285715</v>
      </c>
      <c r="BG21" s="32">
        <v>0.08082040714285715</v>
      </c>
      <c r="BH21" s="32">
        <v>0</v>
      </c>
      <c r="BI21" s="32">
        <v>0</v>
      </c>
      <c r="BJ21" s="32">
        <v>0.1921974249642857</v>
      </c>
      <c r="BK21" s="33">
        <f aca="true" t="shared" si="2" ref="BK21:BK132">SUM(C21:BJ21)</f>
        <v>6.207854932883258</v>
      </c>
    </row>
    <row r="22" spans="1:63" ht="15">
      <c r="A22" s="30"/>
      <c r="B22" s="31" t="s">
        <v>26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0.13919691417857144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0.01929039489285714</v>
      </c>
      <c r="S22" s="32">
        <v>0.8881755153571429</v>
      </c>
      <c r="T22" s="32">
        <v>0</v>
      </c>
      <c r="U22" s="32">
        <v>0</v>
      </c>
      <c r="V22" s="32">
        <v>2.4198107142857152E-05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0.11770643964285712</v>
      </c>
      <c r="AC22" s="32">
        <v>0</v>
      </c>
      <c r="AD22" s="32">
        <v>0</v>
      </c>
      <c r="AE22" s="32">
        <v>0</v>
      </c>
      <c r="AF22" s="32">
        <v>0.558702959892857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0.9053122782857141</v>
      </c>
      <c r="AW22" s="32">
        <v>0.943414728</v>
      </c>
      <c r="AX22" s="32">
        <v>0</v>
      </c>
      <c r="AY22" s="32">
        <v>0</v>
      </c>
      <c r="AZ22" s="32">
        <v>1.8869549973988415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1.3008412863214285</v>
      </c>
      <c r="BG22" s="32">
        <v>0.3556609657499999</v>
      </c>
      <c r="BH22" s="32">
        <v>0</v>
      </c>
      <c r="BI22" s="32">
        <v>0</v>
      </c>
      <c r="BJ22" s="32">
        <v>0.83252641625</v>
      </c>
      <c r="BK22" s="33">
        <f t="shared" si="2"/>
        <v>7.9478070940774135</v>
      </c>
    </row>
    <row r="23" spans="1:63" ht="15">
      <c r="A23" s="30"/>
      <c r="B23" s="31" t="s">
        <v>27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0.13069471942857144</v>
      </c>
      <c r="I23" s="32">
        <v>0</v>
      </c>
      <c r="J23" s="32">
        <v>0</v>
      </c>
      <c r="K23" s="32">
        <v>0</v>
      </c>
      <c r="L23" s="32">
        <v>0.19028613271428568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0.3320542333571429</v>
      </c>
      <c r="S23" s="32">
        <v>0</v>
      </c>
      <c r="T23" s="32">
        <v>0</v>
      </c>
      <c r="U23" s="32">
        <v>0</v>
      </c>
      <c r="V23" s="32">
        <v>0.07849309935714287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0.08977637110714286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0.027892170571428565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0.9096272201785713</v>
      </c>
      <c r="AW23" s="32">
        <v>0.47470198982142864</v>
      </c>
      <c r="AX23" s="32">
        <v>0</v>
      </c>
      <c r="AY23" s="32">
        <v>0</v>
      </c>
      <c r="AZ23" s="32">
        <v>0.8044575908344669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1.027151676107143</v>
      </c>
      <c r="BG23" s="32">
        <v>0.32228514017857146</v>
      </c>
      <c r="BH23" s="32">
        <v>0</v>
      </c>
      <c r="BI23" s="32">
        <v>0</v>
      </c>
      <c r="BJ23" s="32">
        <v>0.43175282153571437</v>
      </c>
      <c r="BK23" s="33">
        <f t="shared" si="2"/>
        <v>4.81917316519161</v>
      </c>
    </row>
    <row r="24" spans="1:63" ht="15">
      <c r="A24" s="30"/>
      <c r="B24" s="31" t="s">
        <v>28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0.11580657367857142</v>
      </c>
      <c r="I24" s="32">
        <v>0.3040283826071429</v>
      </c>
      <c r="J24" s="32">
        <v>0</v>
      </c>
      <c r="K24" s="32">
        <v>0</v>
      </c>
      <c r="L24" s="32">
        <v>0.8125418563571429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0.3742411868928572</v>
      </c>
      <c r="S24" s="32">
        <v>0.22170750682142853</v>
      </c>
      <c r="T24" s="32">
        <v>0</v>
      </c>
      <c r="U24" s="32">
        <v>0</v>
      </c>
      <c r="V24" s="32">
        <v>6.155942558321428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0.013966010249999999</v>
      </c>
      <c r="AC24" s="32">
        <v>0</v>
      </c>
      <c r="AD24" s="32">
        <v>0</v>
      </c>
      <c r="AE24" s="32">
        <v>0</v>
      </c>
      <c r="AF24" s="32">
        <v>0.07937678032142856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1.5574432759999999</v>
      </c>
      <c r="AW24" s="32">
        <v>2.1538761324285716</v>
      </c>
      <c r="AX24" s="32">
        <v>0</v>
      </c>
      <c r="AY24" s="32">
        <v>0</v>
      </c>
      <c r="AZ24" s="32">
        <v>6.8534227866196655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6.402518261107141</v>
      </c>
      <c r="BG24" s="32">
        <v>0.8484817378214284</v>
      </c>
      <c r="BH24" s="32">
        <v>0</v>
      </c>
      <c r="BI24" s="32">
        <v>0</v>
      </c>
      <c r="BJ24" s="32">
        <v>4.166109631607143</v>
      </c>
      <c r="BK24" s="33">
        <f t="shared" si="2"/>
        <v>30.059462680833946</v>
      </c>
    </row>
    <row r="25" spans="1:63" ht="15">
      <c r="A25" s="30"/>
      <c r="B25" s="31" t="s">
        <v>29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0.15451810067857144</v>
      </c>
      <c r="I25" s="32">
        <v>4.351470813000001</v>
      </c>
      <c r="J25" s="32">
        <v>0</v>
      </c>
      <c r="K25" s="32">
        <v>0</v>
      </c>
      <c r="L25" s="32">
        <v>0.03666859489285715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0.11698830992857143</v>
      </c>
      <c r="S25" s="32">
        <v>0</v>
      </c>
      <c r="T25" s="32">
        <v>0</v>
      </c>
      <c r="U25" s="32">
        <v>0</v>
      </c>
      <c r="V25" s="32">
        <v>0.30247177825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0.009141320607142858</v>
      </c>
      <c r="AC25" s="32">
        <v>0</v>
      </c>
      <c r="AD25" s="32">
        <v>0</v>
      </c>
      <c r="AE25" s="32">
        <v>0</v>
      </c>
      <c r="AF25" s="32">
        <v>4.3562413957500015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1.6402411821071425</v>
      </c>
      <c r="AW25" s="32">
        <v>0.5484791696071429</v>
      </c>
      <c r="AX25" s="32">
        <v>0</v>
      </c>
      <c r="AY25" s="32">
        <v>0</v>
      </c>
      <c r="AZ25" s="32">
        <v>4.800770385083391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1.148224904892857</v>
      </c>
      <c r="BG25" s="32">
        <v>0.01552137696428571</v>
      </c>
      <c r="BH25" s="32">
        <v>0</v>
      </c>
      <c r="BI25" s="32">
        <v>0</v>
      </c>
      <c r="BJ25" s="32">
        <v>0.58490475875</v>
      </c>
      <c r="BK25" s="33">
        <f t="shared" si="2"/>
        <v>18.065642090511965</v>
      </c>
    </row>
    <row r="26" spans="1:63" ht="15">
      <c r="A26" s="30"/>
      <c r="B26" s="31" t="s">
        <v>30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0.08984009764285715</v>
      </c>
      <c r="I26" s="32">
        <v>5.832093778857143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0.14739415228571426</v>
      </c>
      <c r="S26" s="32">
        <v>0</v>
      </c>
      <c r="T26" s="32">
        <v>0</v>
      </c>
      <c r="U26" s="32">
        <v>0</v>
      </c>
      <c r="V26" s="32">
        <v>0.26288821185714284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0.013963739857142856</v>
      </c>
      <c r="AC26" s="32">
        <v>0</v>
      </c>
      <c r="AD26" s="32">
        <v>0</v>
      </c>
      <c r="AE26" s="32">
        <v>0</v>
      </c>
      <c r="AF26" s="32">
        <v>0.3768533779285715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0.9514300813571429</v>
      </c>
      <c r="AW26" s="32">
        <v>3.780501793535714</v>
      </c>
      <c r="AX26" s="32">
        <v>0</v>
      </c>
      <c r="AY26" s="32">
        <v>0</v>
      </c>
      <c r="AZ26" s="32">
        <v>2.228714423187861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1.2435335771071427</v>
      </c>
      <c r="BG26" s="32">
        <v>0</v>
      </c>
      <c r="BH26" s="32">
        <v>0</v>
      </c>
      <c r="BI26" s="32">
        <v>0</v>
      </c>
      <c r="BJ26" s="32">
        <v>1.6079009095714285</v>
      </c>
      <c r="BK26" s="33">
        <f t="shared" si="2"/>
        <v>16.535114143187858</v>
      </c>
    </row>
    <row r="27" spans="1:63" ht="15">
      <c r="A27" s="30"/>
      <c r="B27" s="31" t="s">
        <v>31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0.011167220892857143</v>
      </c>
      <c r="I27" s="32">
        <v>0</v>
      </c>
      <c r="J27" s="32">
        <v>0</v>
      </c>
      <c r="K27" s="32">
        <v>0</v>
      </c>
      <c r="L27" s="32">
        <v>0.14034053489285722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0.008301714821428573</v>
      </c>
      <c r="S27" s="32">
        <v>0</v>
      </c>
      <c r="T27" s="32">
        <v>0.36488539225000016</v>
      </c>
      <c r="U27" s="32">
        <v>0</v>
      </c>
      <c r="V27" s="32">
        <v>0.16016504160714293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0.04675438296428571</v>
      </c>
      <c r="AC27" s="32">
        <v>0</v>
      </c>
      <c r="AD27" s="32">
        <v>0</v>
      </c>
      <c r="AE27" s="32">
        <v>0</v>
      </c>
      <c r="AF27" s="32">
        <v>0.37545576446428575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0.9045661647142856</v>
      </c>
      <c r="AW27" s="32">
        <v>2.8818259197857152</v>
      </c>
      <c r="AX27" s="32">
        <v>0</v>
      </c>
      <c r="AY27" s="32">
        <v>0</v>
      </c>
      <c r="AZ27" s="32">
        <v>3.318436865848727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2.8818706177499998</v>
      </c>
      <c r="BG27" s="32">
        <v>0</v>
      </c>
      <c r="BH27" s="32">
        <v>0</v>
      </c>
      <c r="BI27" s="32">
        <v>0</v>
      </c>
      <c r="BJ27" s="32">
        <v>0.35598341975000003</v>
      </c>
      <c r="BK27" s="33">
        <f t="shared" si="2"/>
        <v>11.449753039741585</v>
      </c>
    </row>
    <row r="28" spans="1:63" ht="15">
      <c r="A28" s="30"/>
      <c r="B28" s="31" t="s">
        <v>32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0.05704801432142857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0.04057176189285715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0.06637090714285715</v>
      </c>
      <c r="AC28" s="32">
        <v>0</v>
      </c>
      <c r="AD28" s="32">
        <v>0</v>
      </c>
      <c r="AE28" s="32">
        <v>0</v>
      </c>
      <c r="AF28" s="32">
        <v>0.7732741413571429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0.7491188491785714</v>
      </c>
      <c r="AW28" s="32">
        <v>1.1490791476428572</v>
      </c>
      <c r="AX28" s="32">
        <v>0</v>
      </c>
      <c r="AY28" s="32">
        <v>0</v>
      </c>
      <c r="AZ28" s="32">
        <v>1.3340422933606066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1.6365014950714285</v>
      </c>
      <c r="BG28" s="32">
        <v>0.1264792313928571</v>
      </c>
      <c r="BH28" s="32">
        <v>0</v>
      </c>
      <c r="BI28" s="32">
        <v>0</v>
      </c>
      <c r="BJ28" s="32">
        <v>0.8064186128928572</v>
      </c>
      <c r="BK28" s="33">
        <f t="shared" si="2"/>
        <v>6.738904454253463</v>
      </c>
    </row>
    <row r="29" spans="1:63" ht="15">
      <c r="A29" s="30"/>
      <c r="B29" s="31" t="s">
        <v>33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0.014859287535714284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0.007973368500000003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0.023923721928571427</v>
      </c>
      <c r="AC29" s="32">
        <v>0</v>
      </c>
      <c r="AD29" s="32">
        <v>0</v>
      </c>
      <c r="AE29" s="32">
        <v>0</v>
      </c>
      <c r="AF29" s="32">
        <v>0.07382598689285715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0.01642781017857143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0.39504213367857144</v>
      </c>
      <c r="AW29" s="32">
        <v>0</v>
      </c>
      <c r="AX29" s="32">
        <v>0</v>
      </c>
      <c r="AY29" s="32">
        <v>0</v>
      </c>
      <c r="AZ29" s="32">
        <v>0.07463781182345394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0.20650271246428567</v>
      </c>
      <c r="BG29" s="32">
        <v>0.2519736821071429</v>
      </c>
      <c r="BH29" s="32">
        <v>0</v>
      </c>
      <c r="BI29" s="32">
        <v>0</v>
      </c>
      <c r="BJ29" s="32">
        <v>0</v>
      </c>
      <c r="BK29" s="33">
        <f t="shared" si="2"/>
        <v>1.0651665151091683</v>
      </c>
    </row>
    <row r="30" spans="1:63" ht="15">
      <c r="A30" s="30"/>
      <c r="B30" s="31" t="s">
        <v>34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0.11255542246428571</v>
      </c>
      <c r="I30" s="32">
        <v>0</v>
      </c>
      <c r="J30" s="32">
        <v>0</v>
      </c>
      <c r="K30" s="32">
        <v>0</v>
      </c>
      <c r="L30" s="32">
        <v>0.1431831947142857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0.06122499996428571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0.010026049142857145</v>
      </c>
      <c r="AC30" s="32">
        <v>0</v>
      </c>
      <c r="AD30" s="32">
        <v>0</v>
      </c>
      <c r="AE30" s="32">
        <v>0</v>
      </c>
      <c r="AF30" s="32">
        <v>0.4181926268928572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0.0017317057142857137</v>
      </c>
      <c r="AM30" s="32">
        <v>0</v>
      </c>
      <c r="AN30" s="32">
        <v>0</v>
      </c>
      <c r="AO30" s="32">
        <v>0</v>
      </c>
      <c r="AP30" s="32">
        <v>0.07798470824999998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0.5980898406785715</v>
      </c>
      <c r="AW30" s="32">
        <v>0.30155191314285706</v>
      </c>
      <c r="AX30" s="32">
        <v>0</v>
      </c>
      <c r="AY30" s="32">
        <v>0</v>
      </c>
      <c r="AZ30" s="32">
        <v>0.5344283365820794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1.3740004068571428</v>
      </c>
      <c r="BG30" s="32">
        <v>0.23622326985714287</v>
      </c>
      <c r="BH30" s="32">
        <v>0</v>
      </c>
      <c r="BI30" s="32">
        <v>0</v>
      </c>
      <c r="BJ30" s="32">
        <v>0.3284180172857143</v>
      </c>
      <c r="BK30" s="33">
        <f t="shared" si="2"/>
        <v>4.1976104915463655</v>
      </c>
    </row>
    <row r="31" spans="1:63" ht="15">
      <c r="A31" s="30"/>
      <c r="B31" s="31" t="s">
        <v>35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0.003364647142857143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0.024519119535714284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0.18462336414285713</v>
      </c>
      <c r="AW31" s="32">
        <v>0</v>
      </c>
      <c r="AX31" s="32">
        <v>0</v>
      </c>
      <c r="AY31" s="32">
        <v>0</v>
      </c>
      <c r="AZ31" s="32">
        <v>0.163363548775863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0.23735783246428568</v>
      </c>
      <c r="BG31" s="32">
        <v>0.29022598578571424</v>
      </c>
      <c r="BH31" s="32">
        <v>0</v>
      </c>
      <c r="BI31" s="32">
        <v>0</v>
      </c>
      <c r="BJ31" s="32">
        <v>0.04212080396428571</v>
      </c>
      <c r="BK31" s="33">
        <f t="shared" si="2"/>
        <v>0.9455753018115772</v>
      </c>
    </row>
    <row r="32" spans="1:63" ht="15">
      <c r="A32" s="30"/>
      <c r="B32" s="31" t="s">
        <v>36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0.17946779457142858</v>
      </c>
      <c r="I32" s="32">
        <v>0</v>
      </c>
      <c r="J32" s="32">
        <v>0</v>
      </c>
      <c r="K32" s="32">
        <v>0</v>
      </c>
      <c r="L32" s="32">
        <v>0.8259161957142858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0.08868160803571429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0.03498066760714286</v>
      </c>
      <c r="AC32" s="32">
        <v>0</v>
      </c>
      <c r="AD32" s="32">
        <v>0</v>
      </c>
      <c r="AE32" s="32">
        <v>0</v>
      </c>
      <c r="AF32" s="32">
        <v>0.21290140653571435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0.01943774853571429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1.0206568489642858</v>
      </c>
      <c r="AW32" s="32">
        <v>4.913872762535716</v>
      </c>
      <c r="AX32" s="32">
        <v>0</v>
      </c>
      <c r="AY32" s="32">
        <v>0</v>
      </c>
      <c r="AZ32" s="32">
        <v>2.2774662401465933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0.911199648142857</v>
      </c>
      <c r="BG32" s="32">
        <v>0</v>
      </c>
      <c r="BH32" s="32">
        <v>0</v>
      </c>
      <c r="BI32" s="32">
        <v>0</v>
      </c>
      <c r="BJ32" s="32">
        <v>1.2286516233214286</v>
      </c>
      <c r="BK32" s="33">
        <f t="shared" si="2"/>
        <v>11.71323254411088</v>
      </c>
    </row>
    <row r="33" spans="1:63" ht="15">
      <c r="A33" s="30"/>
      <c r="B33" s="31" t="s">
        <v>37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0.15283137514285713</v>
      </c>
      <c r="I33" s="32">
        <v>57.48810195060714</v>
      </c>
      <c r="J33" s="32">
        <v>32.205894959999995</v>
      </c>
      <c r="K33" s="32">
        <v>0</v>
      </c>
      <c r="L33" s="32">
        <v>0.7404263910714284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0.089876776</v>
      </c>
      <c r="S33" s="32">
        <v>6.978043195714284</v>
      </c>
      <c r="T33" s="32">
        <v>0</v>
      </c>
      <c r="U33" s="32">
        <v>0</v>
      </c>
      <c r="V33" s="32">
        <v>0.06462529635714287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0.049666845428571436</v>
      </c>
      <c r="AC33" s="32">
        <v>0</v>
      </c>
      <c r="AD33" s="32">
        <v>0</v>
      </c>
      <c r="AE33" s="32">
        <v>0</v>
      </c>
      <c r="AF33" s="32">
        <v>0.05663655010714286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1.3281729514999998</v>
      </c>
      <c r="AW33" s="32">
        <v>90.8926044960357</v>
      </c>
      <c r="AX33" s="32">
        <v>0</v>
      </c>
      <c r="AY33" s="32">
        <v>0</v>
      </c>
      <c r="AZ33" s="32">
        <v>0.8522404316815158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1.0650868594642857</v>
      </c>
      <c r="BG33" s="32">
        <v>0</v>
      </c>
      <c r="BH33" s="32">
        <v>0</v>
      </c>
      <c r="BI33" s="32">
        <v>0</v>
      </c>
      <c r="BJ33" s="32">
        <v>0.7708228927857144</v>
      </c>
      <c r="BK33" s="33">
        <f t="shared" si="2"/>
        <v>192.73503097189575</v>
      </c>
    </row>
    <row r="34" spans="1:63" ht="15">
      <c r="A34" s="30"/>
      <c r="B34" s="31" t="s">
        <v>38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0.38397341717857136</v>
      </c>
      <c r="I34" s="32">
        <v>0</v>
      </c>
      <c r="J34" s="32">
        <v>0</v>
      </c>
      <c r="K34" s="32">
        <v>0</v>
      </c>
      <c r="L34" s="32">
        <v>0.18907132510714286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0.13232625321428573</v>
      </c>
      <c r="S34" s="32">
        <v>0.2463736320357143</v>
      </c>
      <c r="T34" s="32">
        <v>0</v>
      </c>
      <c r="U34" s="32">
        <v>0</v>
      </c>
      <c r="V34" s="32">
        <v>0.14326413596428572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0.1228739628214286</v>
      </c>
      <c r="AC34" s="32">
        <v>0.015181976785714287</v>
      </c>
      <c r="AD34" s="32">
        <v>0</v>
      </c>
      <c r="AE34" s="32">
        <v>0</v>
      </c>
      <c r="AF34" s="32">
        <v>0.20530892667857142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1.281288277607143</v>
      </c>
      <c r="AW34" s="32">
        <v>8.052963133892858</v>
      </c>
      <c r="AX34" s="32">
        <v>0</v>
      </c>
      <c r="AY34" s="32">
        <v>0</v>
      </c>
      <c r="AZ34" s="32">
        <v>14.352586273245263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1.5916231989999998</v>
      </c>
      <c r="BG34" s="32">
        <v>0.16889179975</v>
      </c>
      <c r="BH34" s="32">
        <v>0</v>
      </c>
      <c r="BI34" s="32">
        <v>0</v>
      </c>
      <c r="BJ34" s="32">
        <v>0.20391308728571428</v>
      </c>
      <c r="BK34" s="33">
        <f t="shared" si="2"/>
        <v>27.089639400566693</v>
      </c>
    </row>
    <row r="35" spans="1:63" ht="15">
      <c r="A35" s="30"/>
      <c r="B35" s="31" t="s">
        <v>39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0.09233341832142858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0.11034018757142855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0.010072885714285714</v>
      </c>
      <c r="AC35" s="32">
        <v>0</v>
      </c>
      <c r="AD35" s="32">
        <v>0</v>
      </c>
      <c r="AE35" s="32">
        <v>0</v>
      </c>
      <c r="AF35" s="32">
        <v>0.25057086882142865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0.4455447598571428</v>
      </c>
      <c r="AW35" s="32">
        <v>0.23747785614285719</v>
      </c>
      <c r="AX35" s="32">
        <v>0</v>
      </c>
      <c r="AY35" s="32">
        <v>0</v>
      </c>
      <c r="AZ35" s="32">
        <v>2.6298978059941716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1.1134373734642857</v>
      </c>
      <c r="BG35" s="32">
        <v>0.016230234964285713</v>
      </c>
      <c r="BH35" s="32">
        <v>0</v>
      </c>
      <c r="BI35" s="32">
        <v>0</v>
      </c>
      <c r="BJ35" s="32">
        <v>0.48837549257142854</v>
      </c>
      <c r="BK35" s="33">
        <f t="shared" si="2"/>
        <v>5.394280883422743</v>
      </c>
    </row>
    <row r="36" spans="1:63" ht="15">
      <c r="A36" s="30"/>
      <c r="B36" s="31" t="s">
        <v>40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0.29421247125</v>
      </c>
      <c r="I36" s="32">
        <v>0</v>
      </c>
      <c r="J36" s="32">
        <v>0</v>
      </c>
      <c r="K36" s="32">
        <v>0</v>
      </c>
      <c r="L36" s="32">
        <v>0.0968168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0.07745344</v>
      </c>
      <c r="S36" s="32">
        <v>0</v>
      </c>
      <c r="T36" s="32">
        <v>0</v>
      </c>
      <c r="U36" s="32">
        <v>0</v>
      </c>
      <c r="V36" s="32">
        <v>0.05532388571428572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0.14157412535714287</v>
      </c>
      <c r="AW36" s="32">
        <v>0</v>
      </c>
      <c r="AX36" s="32">
        <v>0</v>
      </c>
      <c r="AY36" s="32">
        <v>0</v>
      </c>
      <c r="AZ36" s="32">
        <v>1.113336172800304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0.03388305678571429</v>
      </c>
      <c r="BG36" s="32">
        <v>0</v>
      </c>
      <c r="BH36" s="32">
        <v>0</v>
      </c>
      <c r="BI36" s="32">
        <v>0</v>
      </c>
      <c r="BJ36" s="32">
        <v>0</v>
      </c>
      <c r="BK36" s="33">
        <f t="shared" si="2"/>
        <v>1.8125999519074467</v>
      </c>
    </row>
    <row r="37" spans="1:63" ht="15">
      <c r="A37" s="30"/>
      <c r="B37" s="31" t="s">
        <v>41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0.1032954107142857</v>
      </c>
      <c r="I37" s="32">
        <v>0</v>
      </c>
      <c r="J37" s="32">
        <v>0</v>
      </c>
      <c r="K37" s="32">
        <v>0</v>
      </c>
      <c r="L37" s="32">
        <v>0.3443180357142857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0.1377272142857143</v>
      </c>
      <c r="S37" s="32">
        <v>0.1377272142857143</v>
      </c>
      <c r="T37" s="32">
        <v>0</v>
      </c>
      <c r="U37" s="32">
        <v>0</v>
      </c>
      <c r="V37" s="32">
        <v>0.1377272142857143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0.06687112010714286</v>
      </c>
      <c r="AW37" s="32">
        <v>0</v>
      </c>
      <c r="AX37" s="32">
        <v>0</v>
      </c>
      <c r="AY37" s="32">
        <v>0</v>
      </c>
      <c r="AZ37" s="32">
        <v>1.5737782858800915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0.059412896035714285</v>
      </c>
      <c r="BG37" s="32">
        <v>0</v>
      </c>
      <c r="BH37" s="32">
        <v>0</v>
      </c>
      <c r="BI37" s="32">
        <v>0</v>
      </c>
      <c r="BJ37" s="32">
        <v>0</v>
      </c>
      <c r="BK37" s="33">
        <f t="shared" si="2"/>
        <v>2.5608573913086627</v>
      </c>
    </row>
    <row r="38" spans="1:63" ht="15">
      <c r="A38" s="30"/>
      <c r="B38" s="31" t="s">
        <v>42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0.08147351142857144</v>
      </c>
      <c r="I38" s="32">
        <v>0</v>
      </c>
      <c r="J38" s="32">
        <v>0</v>
      </c>
      <c r="K38" s="32">
        <v>0</v>
      </c>
      <c r="L38" s="32">
        <v>0.07023578571428572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0.10456497707142856</v>
      </c>
      <c r="S38" s="32">
        <v>0</v>
      </c>
      <c r="T38" s="32">
        <v>0</v>
      </c>
      <c r="U38" s="32">
        <v>0</v>
      </c>
      <c r="V38" s="32">
        <v>0.021156921250000005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0.055248218107142866</v>
      </c>
      <c r="AW38" s="32">
        <v>0</v>
      </c>
      <c r="AX38" s="32">
        <v>0</v>
      </c>
      <c r="AY38" s="32">
        <v>0</v>
      </c>
      <c r="AZ38" s="32">
        <v>1.7078657145308533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0.09882226264285715</v>
      </c>
      <c r="BG38" s="32">
        <v>0.069426</v>
      </c>
      <c r="BH38" s="32">
        <v>0</v>
      </c>
      <c r="BI38" s="32">
        <v>0</v>
      </c>
      <c r="BJ38" s="32">
        <v>0.2547322473214286</v>
      </c>
      <c r="BK38" s="33">
        <f t="shared" si="2"/>
        <v>2.4635256380665673</v>
      </c>
    </row>
    <row r="39" spans="1:63" ht="15">
      <c r="A39" s="30"/>
      <c r="B39" s="31" t="s">
        <v>43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0.18630313449999997</v>
      </c>
      <c r="I39" s="32">
        <v>0</v>
      </c>
      <c r="J39" s="32">
        <v>0</v>
      </c>
      <c r="K39" s="32">
        <v>0</v>
      </c>
      <c r="L39" s="32">
        <v>1.2236311831785713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0.05516002857142857</v>
      </c>
      <c r="S39" s="32">
        <v>0</v>
      </c>
      <c r="T39" s="32">
        <v>0</v>
      </c>
      <c r="U39" s="32">
        <v>0</v>
      </c>
      <c r="V39" s="32">
        <v>0.5831199426428572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0.11356110392857141</v>
      </c>
      <c r="AW39" s="32">
        <v>0.13695446428571428</v>
      </c>
      <c r="AX39" s="32">
        <v>0</v>
      </c>
      <c r="AY39" s="32">
        <v>0</v>
      </c>
      <c r="AZ39" s="32">
        <v>1.6332976852953072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0.16178079025</v>
      </c>
      <c r="BG39" s="32">
        <v>0</v>
      </c>
      <c r="BH39" s="32">
        <v>0</v>
      </c>
      <c r="BI39" s="32">
        <v>0</v>
      </c>
      <c r="BJ39" s="32">
        <v>0.14174787053571422</v>
      </c>
      <c r="BK39" s="33">
        <f t="shared" si="2"/>
        <v>4.235556203188164</v>
      </c>
    </row>
    <row r="40" spans="1:63" ht="15">
      <c r="A40" s="30"/>
      <c r="B40" s="31" t="s">
        <v>44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0.188843381</v>
      </c>
      <c r="I40" s="32">
        <v>0</v>
      </c>
      <c r="J40" s="32">
        <v>0</v>
      </c>
      <c r="K40" s="32">
        <v>0</v>
      </c>
      <c r="L40" s="32">
        <v>0.549084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0.024708780000000003</v>
      </c>
      <c r="S40" s="32">
        <v>0</v>
      </c>
      <c r="T40" s="32">
        <v>0</v>
      </c>
      <c r="U40" s="32">
        <v>0</v>
      </c>
      <c r="V40" s="32">
        <v>0.0960897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0.049019129999999994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0.3531906626785714</v>
      </c>
      <c r="AW40" s="32">
        <v>0</v>
      </c>
      <c r="AX40" s="32">
        <v>0</v>
      </c>
      <c r="AY40" s="32">
        <v>0</v>
      </c>
      <c r="AZ40" s="32">
        <v>2.0657951371936694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0.12221477292857144</v>
      </c>
      <c r="BG40" s="32">
        <v>0</v>
      </c>
      <c r="BH40" s="32">
        <v>0</v>
      </c>
      <c r="BI40" s="32">
        <v>0</v>
      </c>
      <c r="BJ40" s="32">
        <v>0.3796963939642858</v>
      </c>
      <c r="BK40" s="33">
        <f t="shared" si="2"/>
        <v>3.828641957765098</v>
      </c>
    </row>
    <row r="41" spans="1:63" ht="15">
      <c r="A41" s="30"/>
      <c r="B41" s="31" t="s">
        <v>45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0.9391575265714287</v>
      </c>
      <c r="I41" s="32">
        <v>0</v>
      </c>
      <c r="J41" s="32">
        <v>0</v>
      </c>
      <c r="K41" s="32">
        <v>0</v>
      </c>
      <c r="L41" s="32">
        <v>28.606068243714283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0.8469214268571428</v>
      </c>
      <c r="S41" s="32">
        <v>0.5874735714285715</v>
      </c>
      <c r="T41" s="32">
        <v>0</v>
      </c>
      <c r="U41" s="32">
        <v>0</v>
      </c>
      <c r="V41" s="32">
        <v>4.285915383214286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0.13054356992857144</v>
      </c>
      <c r="AC41" s="32">
        <v>0</v>
      </c>
      <c r="AD41" s="32">
        <v>0</v>
      </c>
      <c r="AE41" s="32">
        <v>0</v>
      </c>
      <c r="AF41" s="32">
        <v>0.5833616178571428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0.014228332142857143</v>
      </c>
      <c r="AM41" s="32">
        <v>0</v>
      </c>
      <c r="AN41" s="32">
        <v>0</v>
      </c>
      <c r="AO41" s="32">
        <v>0</v>
      </c>
      <c r="AP41" s="32">
        <v>0.099598325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15.447709067392857</v>
      </c>
      <c r="AW41" s="32">
        <v>14.543909314392856</v>
      </c>
      <c r="AX41" s="32">
        <v>0</v>
      </c>
      <c r="AY41" s="32">
        <v>0</v>
      </c>
      <c r="AZ41" s="32">
        <v>125.32490268100959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23.709422802571442</v>
      </c>
      <c r="BG41" s="32">
        <v>3.329415493</v>
      </c>
      <c r="BH41" s="32">
        <v>0.21342756603571425</v>
      </c>
      <c r="BI41" s="32">
        <v>0</v>
      </c>
      <c r="BJ41" s="32">
        <v>15.087682759321426</v>
      </c>
      <c r="BK41" s="33">
        <f t="shared" si="2"/>
        <v>233.7497376804382</v>
      </c>
    </row>
    <row r="42" spans="1:63" ht="15">
      <c r="A42" s="30"/>
      <c r="B42" s="31" t="s">
        <v>46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0.0263229325</v>
      </c>
      <c r="I42" s="32">
        <v>0</v>
      </c>
      <c r="J42" s="32">
        <v>0</v>
      </c>
      <c r="K42" s="32">
        <v>0</v>
      </c>
      <c r="L42" s="32">
        <v>0.2216668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0.0457187775</v>
      </c>
      <c r="S42" s="32">
        <v>0.069270875</v>
      </c>
      <c r="T42" s="32">
        <v>0</v>
      </c>
      <c r="U42" s="32">
        <v>0</v>
      </c>
      <c r="V42" s="32">
        <v>0.13543981125000004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0.07563878928571428</v>
      </c>
      <c r="AW42" s="32">
        <v>0</v>
      </c>
      <c r="AX42" s="32">
        <v>0</v>
      </c>
      <c r="AY42" s="32">
        <v>0</v>
      </c>
      <c r="AZ42" s="32">
        <v>0.09884229543440251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0.19839609296428568</v>
      </c>
      <c r="BG42" s="32">
        <v>0</v>
      </c>
      <c r="BH42" s="32">
        <v>0</v>
      </c>
      <c r="BI42" s="32">
        <v>0</v>
      </c>
      <c r="BJ42" s="32">
        <v>0.03168195878571429</v>
      </c>
      <c r="BK42" s="33">
        <f t="shared" si="2"/>
        <v>0.9029783327201167</v>
      </c>
    </row>
    <row r="43" spans="1:63" ht="15">
      <c r="A43" s="30"/>
      <c r="B43" s="31" t="s">
        <v>47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0.0013780550000000002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0.15386922428571428</v>
      </c>
      <c r="AW43" s="32">
        <v>0</v>
      </c>
      <c r="AX43" s="32">
        <v>0</v>
      </c>
      <c r="AY43" s="32">
        <v>0</v>
      </c>
      <c r="AZ43" s="32">
        <v>2.4617275714285713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3">
        <f t="shared" si="2"/>
        <v>2.6169748507142856</v>
      </c>
    </row>
    <row r="44" spans="1:63" ht="15">
      <c r="A44" s="30"/>
      <c r="B44" s="31" t="s">
        <v>48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0.2018237478214286</v>
      </c>
      <c r="I44" s="32">
        <v>0</v>
      </c>
      <c r="J44" s="32">
        <v>0</v>
      </c>
      <c r="K44" s="32">
        <v>0</v>
      </c>
      <c r="L44" s="32">
        <v>0.8511783482142856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0.07081803857142857</v>
      </c>
      <c r="S44" s="32">
        <v>0</v>
      </c>
      <c r="T44" s="32">
        <v>0</v>
      </c>
      <c r="U44" s="32">
        <v>0</v>
      </c>
      <c r="V44" s="32">
        <v>0.06809426785714286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0.0067609125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0.38123784571428576</v>
      </c>
      <c r="AW44" s="32">
        <v>0</v>
      </c>
      <c r="AX44" s="32">
        <v>0</v>
      </c>
      <c r="AY44" s="32">
        <v>0</v>
      </c>
      <c r="AZ44" s="32">
        <v>0.22311011261452796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0.10491911789285714</v>
      </c>
      <c r="BG44" s="32">
        <v>0</v>
      </c>
      <c r="BH44" s="32">
        <v>0</v>
      </c>
      <c r="BI44" s="32">
        <v>0</v>
      </c>
      <c r="BJ44" s="32">
        <v>0.03378427971428572</v>
      </c>
      <c r="BK44" s="33">
        <f t="shared" si="2"/>
        <v>1.9417266709002423</v>
      </c>
    </row>
    <row r="45" spans="1:63" ht="15">
      <c r="A45" s="30"/>
      <c r="B45" s="31" t="s">
        <v>49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0.4294606942142858</v>
      </c>
      <c r="I45" s="32">
        <v>0.004362718928571428</v>
      </c>
      <c r="J45" s="32">
        <v>0</v>
      </c>
      <c r="K45" s="32">
        <v>0</v>
      </c>
      <c r="L45" s="32">
        <v>8.956896067892856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0.47125386739285724</v>
      </c>
      <c r="S45" s="32">
        <v>0</v>
      </c>
      <c r="T45" s="32">
        <v>0</v>
      </c>
      <c r="U45" s="32">
        <v>0</v>
      </c>
      <c r="V45" s="32">
        <v>0.08804122407142856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0.06096024914285715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15.000891835392858</v>
      </c>
      <c r="AW45" s="32">
        <v>6.250383397071428</v>
      </c>
      <c r="AX45" s="32">
        <v>0</v>
      </c>
      <c r="AY45" s="32">
        <v>0</v>
      </c>
      <c r="AZ45" s="32">
        <v>70.44734429073509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17.737360270964285</v>
      </c>
      <c r="BG45" s="32">
        <v>0.05637832857142857</v>
      </c>
      <c r="BH45" s="32">
        <v>0</v>
      </c>
      <c r="BI45" s="32">
        <v>0</v>
      </c>
      <c r="BJ45" s="32">
        <v>9.902429713</v>
      </c>
      <c r="BK45" s="33">
        <f t="shared" si="2"/>
        <v>129.40576265737795</v>
      </c>
    </row>
    <row r="46" spans="1:63" ht="15">
      <c r="A46" s="30"/>
      <c r="B46" s="31" t="s">
        <v>50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0.0006794953571428575</v>
      </c>
      <c r="I46" s="32">
        <v>0</v>
      </c>
      <c r="J46" s="32">
        <v>0</v>
      </c>
      <c r="K46" s="32">
        <v>0</v>
      </c>
      <c r="L46" s="32">
        <v>0.02038486071428571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0.05415364403571429</v>
      </c>
      <c r="AW46" s="32">
        <v>0</v>
      </c>
      <c r="AX46" s="32">
        <v>0</v>
      </c>
      <c r="AY46" s="32">
        <v>0</v>
      </c>
      <c r="AZ46" s="32">
        <v>0.20163707109674447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0.025729413214285714</v>
      </c>
      <c r="BG46" s="32">
        <v>0</v>
      </c>
      <c r="BH46" s="32">
        <v>0</v>
      </c>
      <c r="BI46" s="32">
        <v>0</v>
      </c>
      <c r="BJ46" s="32">
        <v>0</v>
      </c>
      <c r="BK46" s="33">
        <f t="shared" si="2"/>
        <v>0.30258448441817304</v>
      </c>
    </row>
    <row r="47" spans="1:63" ht="15">
      <c r="A47" s="30"/>
      <c r="B47" s="31" t="s">
        <v>51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0.2373340590357143</v>
      </c>
      <c r="I47" s="32">
        <v>0.013563017857142859</v>
      </c>
      <c r="J47" s="32">
        <v>0</v>
      </c>
      <c r="K47" s="32">
        <v>0</v>
      </c>
      <c r="L47" s="32">
        <v>0.9474694053214285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0.0094941125</v>
      </c>
      <c r="S47" s="32">
        <v>0</v>
      </c>
      <c r="T47" s="32">
        <v>0</v>
      </c>
      <c r="U47" s="32">
        <v>0</v>
      </c>
      <c r="V47" s="32">
        <v>0.4005388278928571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0.05593416864285715</v>
      </c>
      <c r="AW47" s="32">
        <v>0.006754055357142856</v>
      </c>
      <c r="AX47" s="32">
        <v>0</v>
      </c>
      <c r="AY47" s="32">
        <v>0</v>
      </c>
      <c r="AZ47" s="32">
        <v>0.3377027679147821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0.06961574792857143</v>
      </c>
      <c r="BG47" s="32">
        <v>0</v>
      </c>
      <c r="BH47" s="32">
        <v>0</v>
      </c>
      <c r="BI47" s="32">
        <v>0</v>
      </c>
      <c r="BJ47" s="32">
        <v>0.1175205632142857</v>
      </c>
      <c r="BK47" s="33">
        <f t="shared" si="2"/>
        <v>2.195926725664782</v>
      </c>
    </row>
    <row r="48" spans="1:63" ht="15">
      <c r="A48" s="30"/>
      <c r="B48" s="31" t="s">
        <v>52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0.1864591407857143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0.01283028267857143</v>
      </c>
      <c r="S48" s="32">
        <v>0</v>
      </c>
      <c r="T48" s="32">
        <v>0</v>
      </c>
      <c r="U48" s="32">
        <v>0</v>
      </c>
      <c r="V48" s="32">
        <v>0.06752780357142857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0.07599467928571428</v>
      </c>
      <c r="AW48" s="32">
        <v>0</v>
      </c>
      <c r="AX48" s="32">
        <v>0</v>
      </c>
      <c r="AY48" s="32">
        <v>0</v>
      </c>
      <c r="AZ48" s="32">
        <v>6.661486779583376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0.10182774167857142</v>
      </c>
      <c r="BG48" s="32">
        <v>0</v>
      </c>
      <c r="BH48" s="32">
        <v>0</v>
      </c>
      <c r="BI48" s="32">
        <v>0</v>
      </c>
      <c r="BJ48" s="32">
        <v>0.672505835357143</v>
      </c>
      <c r="BK48" s="33">
        <f t="shared" si="2"/>
        <v>7.778632262940518</v>
      </c>
    </row>
    <row r="49" spans="1:63" ht="15">
      <c r="A49" s="30"/>
      <c r="B49" s="31" t="s">
        <v>53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0.1719166372142857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0.0013510864285714282</v>
      </c>
      <c r="S49" s="32">
        <v>0</v>
      </c>
      <c r="T49" s="32">
        <v>0</v>
      </c>
      <c r="U49" s="32">
        <v>0</v>
      </c>
      <c r="V49" s="32">
        <v>0.1299573664642857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0.07847188171428572</v>
      </c>
      <c r="AW49" s="32">
        <v>0</v>
      </c>
      <c r="AX49" s="32">
        <v>0</v>
      </c>
      <c r="AY49" s="32">
        <v>0</v>
      </c>
      <c r="AZ49" s="32">
        <v>0.13441507184797027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0.12404695539285708</v>
      </c>
      <c r="BG49" s="32">
        <v>0</v>
      </c>
      <c r="BH49" s="32">
        <v>0</v>
      </c>
      <c r="BI49" s="32">
        <v>0</v>
      </c>
      <c r="BJ49" s="32">
        <v>0.06720753571428571</v>
      </c>
      <c r="BK49" s="33">
        <f t="shared" si="2"/>
        <v>0.7073665347765415</v>
      </c>
    </row>
    <row r="50" spans="1:63" ht="15">
      <c r="A50" s="30"/>
      <c r="B50" s="31" t="s">
        <v>54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5.5768502086071425</v>
      </c>
      <c r="I50" s="32">
        <v>0</v>
      </c>
      <c r="J50" s="32">
        <v>0</v>
      </c>
      <c r="K50" s="32">
        <v>0</v>
      </c>
      <c r="L50" s="32">
        <v>7.622829220178571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0.04090623642857143</v>
      </c>
      <c r="S50" s="32">
        <v>0</v>
      </c>
      <c r="T50" s="32">
        <v>0</v>
      </c>
      <c r="U50" s="32">
        <v>0</v>
      </c>
      <c r="V50" s="32">
        <v>0.07818020239285715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0.7647367367857143</v>
      </c>
      <c r="AW50" s="32">
        <v>0</v>
      </c>
      <c r="AX50" s="32">
        <v>0</v>
      </c>
      <c r="AY50" s="32">
        <v>0</v>
      </c>
      <c r="AZ50" s="32">
        <v>1.2326422247910118</v>
      </c>
      <c r="BA50" s="32">
        <v>0</v>
      </c>
      <c r="BB50" s="32">
        <v>0</v>
      </c>
      <c r="BC50" s="32">
        <v>0</v>
      </c>
      <c r="BD50" s="32">
        <v>0</v>
      </c>
      <c r="BE50" s="32">
        <v>0</v>
      </c>
      <c r="BF50" s="32">
        <v>0.3559917167857143</v>
      </c>
      <c r="BG50" s="32">
        <v>0</v>
      </c>
      <c r="BH50" s="32">
        <v>0</v>
      </c>
      <c r="BI50" s="32">
        <v>0</v>
      </c>
      <c r="BJ50" s="32">
        <v>1.521676160714286</v>
      </c>
      <c r="BK50" s="33">
        <f t="shared" si="2"/>
        <v>17.19381270668387</v>
      </c>
    </row>
    <row r="51" spans="1:63" ht="15">
      <c r="A51" s="30"/>
      <c r="B51" s="31" t="s">
        <v>55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0.29250107853571433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0.022230620892857142</v>
      </c>
      <c r="S51" s="32">
        <v>0</v>
      </c>
      <c r="T51" s="32">
        <v>0</v>
      </c>
      <c r="U51" s="32">
        <v>0</v>
      </c>
      <c r="V51" s="32">
        <v>0.1347310357142857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0.07795061825000002</v>
      </c>
      <c r="AW51" s="32">
        <v>0</v>
      </c>
      <c r="AX51" s="32">
        <v>0</v>
      </c>
      <c r="AY51" s="32">
        <v>0</v>
      </c>
      <c r="AZ51" s="32">
        <v>3.45623564808674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0.12447470564285718</v>
      </c>
      <c r="BG51" s="32">
        <v>0.35071009974999995</v>
      </c>
      <c r="BH51" s="32">
        <v>0</v>
      </c>
      <c r="BI51" s="32">
        <v>0</v>
      </c>
      <c r="BJ51" s="32">
        <v>1.474549607142857</v>
      </c>
      <c r="BK51" s="33">
        <f t="shared" si="2"/>
        <v>5.933383414015312</v>
      </c>
    </row>
    <row r="52" spans="1:63" ht="15">
      <c r="A52" s="30"/>
      <c r="B52" s="31" t="s">
        <v>56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0.05888305710714285</v>
      </c>
      <c r="I52" s="32">
        <v>0</v>
      </c>
      <c r="J52" s="32">
        <v>0</v>
      </c>
      <c r="K52" s="32">
        <v>0</v>
      </c>
      <c r="L52" s="32">
        <v>0.0483744625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0.19817885349999997</v>
      </c>
      <c r="S52" s="32">
        <v>0</v>
      </c>
      <c r="T52" s="32">
        <v>0</v>
      </c>
      <c r="U52" s="32">
        <v>0</v>
      </c>
      <c r="V52" s="32">
        <v>0.30406805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0.24629774700000004</v>
      </c>
      <c r="AW52" s="32">
        <v>0</v>
      </c>
      <c r="AX52" s="32">
        <v>0</v>
      </c>
      <c r="AY52" s="32">
        <v>0</v>
      </c>
      <c r="AZ52" s="32">
        <v>0.9335052389539349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0.4428783763928572</v>
      </c>
      <c r="BG52" s="32">
        <v>0</v>
      </c>
      <c r="BH52" s="32">
        <v>0</v>
      </c>
      <c r="BI52" s="32">
        <v>0</v>
      </c>
      <c r="BJ52" s="32">
        <v>0.7104352258928572</v>
      </c>
      <c r="BK52" s="33">
        <f t="shared" si="2"/>
        <v>2.9426210113467923</v>
      </c>
    </row>
    <row r="53" spans="1:63" ht="15">
      <c r="A53" s="30"/>
      <c r="B53" s="31" t="s">
        <v>57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0.03480664982142857</v>
      </c>
      <c r="I53" s="32">
        <v>0</v>
      </c>
      <c r="J53" s="32">
        <v>0</v>
      </c>
      <c r="K53" s="32">
        <v>0</v>
      </c>
      <c r="L53" s="32">
        <v>0.5526267231785716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0.03227468571428572</v>
      </c>
      <c r="S53" s="32">
        <v>0</v>
      </c>
      <c r="T53" s="32">
        <v>0</v>
      </c>
      <c r="U53" s="32">
        <v>0</v>
      </c>
      <c r="V53" s="32">
        <v>0.05379114285714285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0.16847335621428572</v>
      </c>
      <c r="AW53" s="32">
        <v>0</v>
      </c>
      <c r="AX53" s="32">
        <v>0</v>
      </c>
      <c r="AY53" s="32">
        <v>0</v>
      </c>
      <c r="AZ53" s="32">
        <v>3.8557352232373865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0.08232457585714284</v>
      </c>
      <c r="BG53" s="32">
        <v>0</v>
      </c>
      <c r="BH53" s="32">
        <v>0</v>
      </c>
      <c r="BI53" s="32">
        <v>0</v>
      </c>
      <c r="BJ53" s="32">
        <v>0.17123208399999998</v>
      </c>
      <c r="BK53" s="33">
        <f t="shared" si="2"/>
        <v>4.9512644408802435</v>
      </c>
    </row>
    <row r="54" spans="1:63" ht="15">
      <c r="A54" s="30"/>
      <c r="B54" s="31" t="s">
        <v>58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0.10781822182142858</v>
      </c>
      <c r="I54" s="32">
        <v>0</v>
      </c>
      <c r="J54" s="32">
        <v>0</v>
      </c>
      <c r="K54" s="32">
        <v>0</v>
      </c>
      <c r="L54" s="32">
        <v>0.8634024878571428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0.06713860714285713</v>
      </c>
      <c r="S54" s="32">
        <v>0</v>
      </c>
      <c r="T54" s="32">
        <v>0</v>
      </c>
      <c r="U54" s="32">
        <v>0</v>
      </c>
      <c r="V54" s="32">
        <v>0.06713860714285715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0.008024117142857142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0.17462403860714285</v>
      </c>
      <c r="AW54" s="32">
        <v>0</v>
      </c>
      <c r="AX54" s="32">
        <v>0</v>
      </c>
      <c r="AY54" s="32">
        <v>0</v>
      </c>
      <c r="AZ54" s="32">
        <v>1.9257881139827562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0.1741444306785714</v>
      </c>
      <c r="BG54" s="32">
        <v>0</v>
      </c>
      <c r="BH54" s="32">
        <v>0</v>
      </c>
      <c r="BI54" s="32">
        <v>0</v>
      </c>
      <c r="BJ54" s="32">
        <v>0.3476983693571428</v>
      </c>
      <c r="BK54" s="33">
        <f t="shared" si="2"/>
        <v>3.7357769937327565</v>
      </c>
    </row>
    <row r="55" spans="1:63" ht="15">
      <c r="A55" s="30"/>
      <c r="B55" s="31" t="s">
        <v>59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0.10480969792857144</v>
      </c>
      <c r="I55" s="32">
        <v>0</v>
      </c>
      <c r="J55" s="32">
        <v>0</v>
      </c>
      <c r="K55" s="32">
        <v>0</v>
      </c>
      <c r="L55" s="32">
        <v>0.06709967857142857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0.016774919642857142</v>
      </c>
      <c r="S55" s="32">
        <v>0</v>
      </c>
      <c r="T55" s="32">
        <v>0</v>
      </c>
      <c r="U55" s="32">
        <v>0</v>
      </c>
      <c r="V55" s="32">
        <v>0.06709967857142857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0.006689491071428571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0.10275058282142856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0.13512771967857135</v>
      </c>
      <c r="BK55" s="33">
        <f t="shared" si="2"/>
        <v>0.5003517682857141</v>
      </c>
    </row>
    <row r="56" spans="1:63" ht="15">
      <c r="A56" s="30"/>
      <c r="B56" s="31" t="s">
        <v>60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0.03605092635714286</v>
      </c>
      <c r="I56" s="32">
        <v>0</v>
      </c>
      <c r="J56" s="32">
        <v>0</v>
      </c>
      <c r="K56" s="32">
        <v>0</v>
      </c>
      <c r="L56" s="32">
        <v>0.31849854453571436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0.00800064</v>
      </c>
      <c r="S56" s="32">
        <v>0</v>
      </c>
      <c r="T56" s="32">
        <v>0</v>
      </c>
      <c r="U56" s="32">
        <v>0</v>
      </c>
      <c r="V56" s="32">
        <v>0.12200664903571433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0.2152520967142857</v>
      </c>
      <c r="AW56" s="32">
        <v>0</v>
      </c>
      <c r="AX56" s="32">
        <v>0</v>
      </c>
      <c r="AY56" s="32">
        <v>0</v>
      </c>
      <c r="AZ56" s="32">
        <v>1.3827329207058383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0.013293435714285713</v>
      </c>
      <c r="BG56" s="32">
        <v>0</v>
      </c>
      <c r="BH56" s="32">
        <v>0</v>
      </c>
      <c r="BI56" s="32">
        <v>0</v>
      </c>
      <c r="BJ56" s="32">
        <v>0</v>
      </c>
      <c r="BK56" s="33">
        <f t="shared" si="2"/>
        <v>2.095835213062981</v>
      </c>
    </row>
    <row r="57" spans="1:63" ht="15">
      <c r="A57" s="30"/>
      <c r="B57" s="31" t="s">
        <v>61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0.08188617457142856</v>
      </c>
      <c r="I57" s="32">
        <v>0</v>
      </c>
      <c r="J57" s="32">
        <v>0</v>
      </c>
      <c r="K57" s="32">
        <v>0</v>
      </c>
      <c r="L57" s="32">
        <v>0.7464588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0.013329621428571428</v>
      </c>
      <c r="S57" s="32">
        <v>0</v>
      </c>
      <c r="T57" s="32">
        <v>0</v>
      </c>
      <c r="U57" s="32">
        <v>0</v>
      </c>
      <c r="V57" s="32">
        <v>0.07997772857142858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0.11028244714285713</v>
      </c>
      <c r="AW57" s="32">
        <v>0</v>
      </c>
      <c r="AX57" s="32">
        <v>0</v>
      </c>
      <c r="AY57" s="32">
        <v>0</v>
      </c>
      <c r="AZ57" s="32">
        <v>1.4484487826019659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0.026577285714285716</v>
      </c>
      <c r="BG57" s="32">
        <v>0</v>
      </c>
      <c r="BH57" s="32">
        <v>0</v>
      </c>
      <c r="BI57" s="32">
        <v>0</v>
      </c>
      <c r="BJ57" s="32">
        <v>0</v>
      </c>
      <c r="BK57" s="33">
        <f t="shared" si="2"/>
        <v>2.506960840030537</v>
      </c>
    </row>
    <row r="58" spans="1:63" ht="15">
      <c r="A58" s="30"/>
      <c r="B58" s="31" t="s">
        <v>62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0.22690910532142855</v>
      </c>
      <c r="I58" s="32">
        <v>0</v>
      </c>
      <c r="J58" s="32">
        <v>0</v>
      </c>
      <c r="K58" s="32">
        <v>0</v>
      </c>
      <c r="L58" s="32">
        <v>0.4667747071428571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0.16748974785714288</v>
      </c>
      <c r="S58" s="32">
        <v>0</v>
      </c>
      <c r="T58" s="32">
        <v>0</v>
      </c>
      <c r="U58" s="32">
        <v>0</v>
      </c>
      <c r="V58" s="32">
        <v>0.25398035535714286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0.8768478962142857</v>
      </c>
      <c r="AW58" s="32">
        <v>1.3358096428571429</v>
      </c>
      <c r="AX58" s="32">
        <v>0</v>
      </c>
      <c r="AY58" s="32">
        <v>0</v>
      </c>
      <c r="AZ58" s="32">
        <v>1.620334636357497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0.7809755011071429</v>
      </c>
      <c r="BG58" s="32">
        <v>0</v>
      </c>
      <c r="BH58" s="32">
        <v>0</v>
      </c>
      <c r="BI58" s="32">
        <v>0</v>
      </c>
      <c r="BJ58" s="32">
        <v>0.5877562428571429</v>
      </c>
      <c r="BK58" s="33">
        <f t="shared" si="2"/>
        <v>6.316877835071783</v>
      </c>
    </row>
    <row r="59" spans="1:63" ht="15">
      <c r="A59" s="30"/>
      <c r="B59" s="31" t="s">
        <v>63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0.0265922</v>
      </c>
      <c r="I59" s="32">
        <v>0</v>
      </c>
      <c r="J59" s="32">
        <v>0</v>
      </c>
      <c r="K59" s="32">
        <v>0</v>
      </c>
      <c r="L59" s="32">
        <v>0.5850283999999999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0.1392991219285714</v>
      </c>
      <c r="AW59" s="32">
        <v>0</v>
      </c>
      <c r="AX59" s="32">
        <v>0</v>
      </c>
      <c r="AY59" s="32">
        <v>0</v>
      </c>
      <c r="AZ59" s="32">
        <v>2.2003667570250225</v>
      </c>
      <c r="BA59" s="32">
        <v>0</v>
      </c>
      <c r="BB59" s="32">
        <v>0</v>
      </c>
      <c r="BC59" s="32">
        <v>0</v>
      </c>
      <c r="BD59" s="32">
        <v>0</v>
      </c>
      <c r="BE59" s="32">
        <v>0</v>
      </c>
      <c r="BF59" s="32">
        <v>0.026511901000000004</v>
      </c>
      <c r="BG59" s="32">
        <v>0</v>
      </c>
      <c r="BH59" s="32">
        <v>0</v>
      </c>
      <c r="BI59" s="32">
        <v>0</v>
      </c>
      <c r="BJ59" s="32">
        <v>1.5910368776428572</v>
      </c>
      <c r="BK59" s="33">
        <f t="shared" si="2"/>
        <v>4.568835257596451</v>
      </c>
    </row>
    <row r="60" spans="1:63" ht="15">
      <c r="A60" s="30"/>
      <c r="B60" s="31" t="s">
        <v>64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0.10073092710714285</v>
      </c>
      <c r="I60" s="32">
        <v>0</v>
      </c>
      <c r="J60" s="32">
        <v>0</v>
      </c>
      <c r="K60" s="32">
        <v>0</v>
      </c>
      <c r="L60" s="32">
        <v>0.025240000357142852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0.03586736892857143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0.09931003367857141</v>
      </c>
      <c r="AW60" s="32">
        <v>0</v>
      </c>
      <c r="AX60" s="32">
        <v>0</v>
      </c>
      <c r="AY60" s="32">
        <v>0</v>
      </c>
      <c r="AZ60" s="32">
        <v>0.7416138000670222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0.26486207142857143</v>
      </c>
      <c r="BK60" s="33">
        <f t="shared" si="2"/>
        <v>1.2676242015670223</v>
      </c>
    </row>
    <row r="61" spans="1:63" ht="15">
      <c r="A61" s="30"/>
      <c r="B61" s="31" t="s">
        <v>65</v>
      </c>
      <c r="C61" s="32">
        <v>0</v>
      </c>
      <c r="D61" s="32">
        <v>6.491251232142857</v>
      </c>
      <c r="E61" s="32">
        <v>0</v>
      </c>
      <c r="F61" s="32">
        <v>0</v>
      </c>
      <c r="G61" s="32">
        <v>0</v>
      </c>
      <c r="H61" s="32">
        <v>0.21016478664285712</v>
      </c>
      <c r="I61" s="32">
        <v>16.843566071428572</v>
      </c>
      <c r="J61" s="32">
        <v>0.6478294642857143</v>
      </c>
      <c r="K61" s="32">
        <v>0</v>
      </c>
      <c r="L61" s="32">
        <v>1.1342198260714285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0.1932604971785714</v>
      </c>
      <c r="S61" s="32">
        <v>0.6607860535714286</v>
      </c>
      <c r="T61" s="32">
        <v>0</v>
      </c>
      <c r="U61" s="32">
        <v>0</v>
      </c>
      <c r="V61" s="32">
        <v>0.15159209464285714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0.05897487642857144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0.8875605767857144</v>
      </c>
      <c r="AW61" s="32">
        <v>15.159911014285715</v>
      </c>
      <c r="AX61" s="32">
        <v>0</v>
      </c>
      <c r="AY61" s="32">
        <v>0</v>
      </c>
      <c r="AZ61" s="32">
        <v>7.779163204625955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1.038929646142857</v>
      </c>
      <c r="BG61" s="32">
        <v>0.06380433928571429</v>
      </c>
      <c r="BH61" s="32">
        <v>0</v>
      </c>
      <c r="BI61" s="32">
        <v>0</v>
      </c>
      <c r="BJ61" s="32">
        <v>1.3040874447500002</v>
      </c>
      <c r="BK61" s="33">
        <f t="shared" si="2"/>
        <v>52.62510112826881</v>
      </c>
    </row>
    <row r="62" spans="1:63" ht="15">
      <c r="A62" s="30"/>
      <c r="B62" s="31" t="s">
        <v>66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0.21296368532142854</v>
      </c>
      <c r="I62" s="32">
        <v>6.72475339825</v>
      </c>
      <c r="J62" s="32">
        <v>0</v>
      </c>
      <c r="K62" s="32">
        <v>0</v>
      </c>
      <c r="L62" s="32">
        <v>0.7700516160357143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0.21581028214285713</v>
      </c>
      <c r="S62" s="32">
        <v>0</v>
      </c>
      <c r="T62" s="32">
        <v>0.25889635714285714</v>
      </c>
      <c r="U62" s="32">
        <v>0</v>
      </c>
      <c r="V62" s="32">
        <v>0.24983498464285714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1.0678935995357144</v>
      </c>
      <c r="AW62" s="32">
        <v>1.3618483757142856</v>
      </c>
      <c r="AX62" s="32">
        <v>0</v>
      </c>
      <c r="AY62" s="32">
        <v>0</v>
      </c>
      <c r="AZ62" s="32">
        <v>16.661268483949936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0.9290048739642858</v>
      </c>
      <c r="BG62" s="32">
        <v>0.267779175</v>
      </c>
      <c r="BH62" s="32">
        <v>0</v>
      </c>
      <c r="BI62" s="32">
        <v>0</v>
      </c>
      <c r="BJ62" s="32">
        <v>0.5356858638928572</v>
      </c>
      <c r="BK62" s="33">
        <f t="shared" si="2"/>
        <v>29.255790695592797</v>
      </c>
    </row>
    <row r="63" spans="1:63" ht="15">
      <c r="A63" s="30"/>
      <c r="B63" s="31" t="s">
        <v>67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0.27843914385714286</v>
      </c>
      <c r="I63" s="32">
        <v>8.41707988392857</v>
      </c>
      <c r="J63" s="32">
        <v>1.2899739285714285</v>
      </c>
      <c r="K63" s="32">
        <v>0</v>
      </c>
      <c r="L63" s="32">
        <v>0.06449869642857144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0.12732738142857145</v>
      </c>
      <c r="S63" s="32">
        <v>0</v>
      </c>
      <c r="T63" s="32">
        <v>0</v>
      </c>
      <c r="U63" s="32">
        <v>0</v>
      </c>
      <c r="V63" s="32">
        <v>1.377109056642857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0.1270857857142857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0.7840702472857143</v>
      </c>
      <c r="AW63" s="32">
        <v>0</v>
      </c>
      <c r="AX63" s="32">
        <v>0</v>
      </c>
      <c r="AY63" s="32">
        <v>0</v>
      </c>
      <c r="AZ63" s="32">
        <v>17.899747623227828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32">
        <v>0.8609919803214288</v>
      </c>
      <c r="BG63" s="32">
        <v>0</v>
      </c>
      <c r="BH63" s="32">
        <v>0</v>
      </c>
      <c r="BI63" s="32">
        <v>0</v>
      </c>
      <c r="BJ63" s="32">
        <v>0.24463066967857144</v>
      </c>
      <c r="BK63" s="33">
        <f t="shared" si="2"/>
        <v>31.47095439708497</v>
      </c>
    </row>
    <row r="64" spans="1:63" ht="15">
      <c r="A64" s="30"/>
      <c r="B64" s="31" t="s">
        <v>68</v>
      </c>
      <c r="C64" s="32">
        <v>0</v>
      </c>
      <c r="D64" s="32">
        <v>0.38612485714285716</v>
      </c>
      <c r="E64" s="32">
        <v>0</v>
      </c>
      <c r="F64" s="32">
        <v>0</v>
      </c>
      <c r="G64" s="32">
        <v>0</v>
      </c>
      <c r="H64" s="32">
        <v>0.15691138778571428</v>
      </c>
      <c r="I64" s="32">
        <v>14.415328</v>
      </c>
      <c r="J64" s="32">
        <v>0.3217707142857143</v>
      </c>
      <c r="K64" s="32">
        <v>0</v>
      </c>
      <c r="L64" s="32">
        <v>0.43245983999999993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0.2940320890714286</v>
      </c>
      <c r="S64" s="32">
        <v>0.02574165714285714</v>
      </c>
      <c r="T64" s="32">
        <v>0.6435414285714286</v>
      </c>
      <c r="U64" s="32">
        <v>0</v>
      </c>
      <c r="V64" s="32">
        <v>3.4661141342857147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0.9920089266785714</v>
      </c>
      <c r="AW64" s="32">
        <v>0.7609077857142859</v>
      </c>
      <c r="AX64" s="32">
        <v>0</v>
      </c>
      <c r="AY64" s="32">
        <v>0</v>
      </c>
      <c r="AZ64" s="32">
        <v>4.486059237467579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1.0792412042857142</v>
      </c>
      <c r="BG64" s="32">
        <v>0</v>
      </c>
      <c r="BH64" s="32">
        <v>0</v>
      </c>
      <c r="BI64" s="32">
        <v>0</v>
      </c>
      <c r="BJ64" s="32">
        <v>1.3848331473214288</v>
      </c>
      <c r="BK64" s="33">
        <f t="shared" si="2"/>
        <v>28.84507440975329</v>
      </c>
    </row>
    <row r="65" spans="1:63" ht="15">
      <c r="A65" s="30"/>
      <c r="B65" s="31" t="s">
        <v>69</v>
      </c>
      <c r="C65" s="32">
        <v>0</v>
      </c>
      <c r="D65" s="32">
        <v>6.407221428571428</v>
      </c>
      <c r="E65" s="32">
        <v>0</v>
      </c>
      <c r="F65" s="32">
        <v>0</v>
      </c>
      <c r="G65" s="32">
        <v>0</v>
      </c>
      <c r="H65" s="32">
        <v>0.09350714710714286</v>
      </c>
      <c r="I65" s="32">
        <v>8.393460071428573</v>
      </c>
      <c r="J65" s="32">
        <v>0</v>
      </c>
      <c r="K65" s="32">
        <v>0</v>
      </c>
      <c r="L65" s="32">
        <v>3.4220969649999997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0.32076127964285717</v>
      </c>
      <c r="S65" s="32">
        <v>0</v>
      </c>
      <c r="T65" s="32">
        <v>0.025628885714285714</v>
      </c>
      <c r="U65" s="32">
        <v>0</v>
      </c>
      <c r="V65" s="32">
        <v>0.5303956634285716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0.1262747142857143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0.9836281617142857</v>
      </c>
      <c r="AW65" s="32">
        <v>5.069929778571428</v>
      </c>
      <c r="AX65" s="32">
        <v>0.6313735714285714</v>
      </c>
      <c r="AY65" s="32">
        <v>0</v>
      </c>
      <c r="AZ65" s="32">
        <v>5.675578007645096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>
        <v>1.460102261107143</v>
      </c>
      <c r="BG65" s="32">
        <v>0.3355063559285715</v>
      </c>
      <c r="BH65" s="32">
        <v>0</v>
      </c>
      <c r="BI65" s="32">
        <v>0</v>
      </c>
      <c r="BJ65" s="32">
        <v>0.5506839681785713</v>
      </c>
      <c r="BK65" s="33">
        <f t="shared" si="2"/>
        <v>34.02614825975225</v>
      </c>
    </row>
    <row r="66" spans="1:63" ht="15">
      <c r="A66" s="30"/>
      <c r="B66" s="31" t="s">
        <v>70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0.1850057589285714</v>
      </c>
      <c r="I66" s="32">
        <v>6.621930267857143</v>
      </c>
      <c r="J66" s="32">
        <v>0</v>
      </c>
      <c r="K66" s="32">
        <v>0</v>
      </c>
      <c r="L66" s="32">
        <v>2.876643612285714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0.18889906071428575</v>
      </c>
      <c r="S66" s="32">
        <v>0.3973868774999999</v>
      </c>
      <c r="T66" s="32">
        <v>0</v>
      </c>
      <c r="U66" s="32">
        <v>0</v>
      </c>
      <c r="V66" s="32">
        <v>0.5613967857142858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2.331117726857143</v>
      </c>
      <c r="AW66" s="32">
        <v>1.6095227428571428</v>
      </c>
      <c r="AX66" s="32">
        <v>0</v>
      </c>
      <c r="AY66" s="32">
        <v>0</v>
      </c>
      <c r="AZ66" s="32">
        <v>34.32556222267909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1.0425269044285714</v>
      </c>
      <c r="BG66" s="32">
        <v>2.37780579025</v>
      </c>
      <c r="BH66" s="32">
        <v>0</v>
      </c>
      <c r="BI66" s="32">
        <v>0</v>
      </c>
      <c r="BJ66" s="32">
        <v>0.6619152044285714</v>
      </c>
      <c r="BK66" s="33">
        <f t="shared" si="2"/>
        <v>53.179712954500516</v>
      </c>
    </row>
    <row r="67" spans="1:63" ht="15">
      <c r="A67" s="30"/>
      <c r="B67" s="31" t="s">
        <v>71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0.0038007246428571426</v>
      </c>
      <c r="I67" s="32">
        <v>336.46548355</v>
      </c>
      <c r="J67" s="32">
        <v>0</v>
      </c>
      <c r="K67" s="32">
        <v>0</v>
      </c>
      <c r="L67" s="32">
        <v>0.0012669082142857141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0.0010747071428571428</v>
      </c>
      <c r="S67" s="32">
        <v>101.35265714285714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0.09732079050371144</v>
      </c>
      <c r="BG67" s="32">
        <v>0</v>
      </c>
      <c r="BH67" s="32">
        <v>0</v>
      </c>
      <c r="BI67" s="32">
        <v>0</v>
      </c>
      <c r="BJ67" s="32">
        <v>0.01892072142857143</v>
      </c>
      <c r="BK67" s="33">
        <f t="shared" si="2"/>
        <v>437.9405245447894</v>
      </c>
    </row>
    <row r="68" spans="1:63" ht="15">
      <c r="A68" s="30"/>
      <c r="B68" s="31" t="s">
        <v>72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0.1793499975</v>
      </c>
      <c r="I68" s="32">
        <v>12.954293346321428</v>
      </c>
      <c r="J68" s="32">
        <v>0.38420935714285714</v>
      </c>
      <c r="K68" s="32">
        <v>0</v>
      </c>
      <c r="L68" s="32">
        <v>0.6557173028571428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0.1841834089285714</v>
      </c>
      <c r="S68" s="32">
        <v>0</v>
      </c>
      <c r="T68" s="32">
        <v>0.013744232892857143</v>
      </c>
      <c r="U68" s="32">
        <v>0</v>
      </c>
      <c r="V68" s="32">
        <v>2.042713082142857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0.126227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0.39125143960714287</v>
      </c>
      <c r="AW68" s="32">
        <v>2.776994</v>
      </c>
      <c r="AX68" s="32">
        <v>0</v>
      </c>
      <c r="AY68" s="32">
        <v>0</v>
      </c>
      <c r="AZ68" s="32">
        <v>7.2387866575073545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0.8831076527500001</v>
      </c>
      <c r="BG68" s="32">
        <v>0</v>
      </c>
      <c r="BH68" s="32">
        <v>0</v>
      </c>
      <c r="BI68" s="32">
        <v>0</v>
      </c>
      <c r="BJ68" s="32">
        <v>0.6232028612857143</v>
      </c>
      <c r="BK68" s="33">
        <f t="shared" si="2"/>
        <v>28.453780338935925</v>
      </c>
    </row>
    <row r="69" spans="1:63" ht="15">
      <c r="A69" s="30"/>
      <c r="B69" s="31" t="s">
        <v>73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0.24174110482142852</v>
      </c>
      <c r="I69" s="32">
        <v>14.353055999999999</v>
      </c>
      <c r="J69" s="32">
        <v>0</v>
      </c>
      <c r="K69" s="32">
        <v>0</v>
      </c>
      <c r="L69" s="32">
        <v>0.6484505657142857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0.11846801917857144</v>
      </c>
      <c r="S69" s="32">
        <v>1.2815228571428572</v>
      </c>
      <c r="T69" s="32">
        <v>0</v>
      </c>
      <c r="U69" s="32">
        <v>0</v>
      </c>
      <c r="V69" s="32">
        <v>2.8001274428571428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0.03787091785714286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0.3069745051071428</v>
      </c>
      <c r="AW69" s="32">
        <v>5.3019285</v>
      </c>
      <c r="AX69" s="32">
        <v>0</v>
      </c>
      <c r="AY69" s="32">
        <v>0</v>
      </c>
      <c r="AZ69" s="32">
        <v>8.798424109479278</v>
      </c>
      <c r="BA69" s="32">
        <v>0</v>
      </c>
      <c r="BB69" s="32">
        <v>0</v>
      </c>
      <c r="BC69" s="32">
        <v>0</v>
      </c>
      <c r="BD69" s="32">
        <v>0</v>
      </c>
      <c r="BE69" s="32">
        <v>0</v>
      </c>
      <c r="BF69" s="32">
        <v>0.5585273455</v>
      </c>
      <c r="BG69" s="32">
        <v>0</v>
      </c>
      <c r="BH69" s="32">
        <v>0</v>
      </c>
      <c r="BI69" s="32">
        <v>0</v>
      </c>
      <c r="BJ69" s="32">
        <v>0.324414906</v>
      </c>
      <c r="BK69" s="33">
        <f t="shared" si="2"/>
        <v>34.771506273657856</v>
      </c>
    </row>
    <row r="70" spans="1:63" ht="15">
      <c r="A70" s="30"/>
      <c r="B70" s="31" t="s">
        <v>74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0.7395037647857143</v>
      </c>
      <c r="I70" s="32">
        <v>12.559702948714285</v>
      </c>
      <c r="J70" s="32">
        <v>0</v>
      </c>
      <c r="K70" s="32">
        <v>0</v>
      </c>
      <c r="L70" s="32">
        <v>2.4626013836428573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0.34576193250000004</v>
      </c>
      <c r="S70" s="32">
        <v>0</v>
      </c>
      <c r="T70" s="32">
        <v>0</v>
      </c>
      <c r="U70" s="32">
        <v>0</v>
      </c>
      <c r="V70" s="32">
        <v>0.8046612419642857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0.06264325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0.001621535607142857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2.116706248714286</v>
      </c>
      <c r="AW70" s="32">
        <v>8.268909</v>
      </c>
      <c r="AX70" s="32">
        <v>0</v>
      </c>
      <c r="AY70" s="32">
        <v>0</v>
      </c>
      <c r="AZ70" s="32">
        <v>16.52688176750501</v>
      </c>
      <c r="BA70" s="32">
        <v>0</v>
      </c>
      <c r="BB70" s="32">
        <v>0</v>
      </c>
      <c r="BC70" s="32">
        <v>0</v>
      </c>
      <c r="BD70" s="32">
        <v>0</v>
      </c>
      <c r="BE70" s="32">
        <v>0</v>
      </c>
      <c r="BF70" s="32">
        <v>2.152184167642857</v>
      </c>
      <c r="BG70" s="32">
        <v>0.08770055</v>
      </c>
      <c r="BH70" s="32">
        <v>0</v>
      </c>
      <c r="BI70" s="32">
        <v>0</v>
      </c>
      <c r="BJ70" s="32">
        <v>1.6992154131071429</v>
      </c>
      <c r="BK70" s="33">
        <f t="shared" si="2"/>
        <v>47.82809320418358</v>
      </c>
    </row>
    <row r="71" spans="1:63" ht="15">
      <c r="A71" s="30"/>
      <c r="B71" s="31" t="s">
        <v>75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0.21133327250000003</v>
      </c>
      <c r="I71" s="32">
        <v>11.428410871428573</v>
      </c>
      <c r="J71" s="32">
        <v>0</v>
      </c>
      <c r="K71" s="32">
        <v>0</v>
      </c>
      <c r="L71" s="32">
        <v>3.7305557011071433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0.21203497953571426</v>
      </c>
      <c r="S71" s="32">
        <v>0</v>
      </c>
      <c r="T71" s="32">
        <v>0</v>
      </c>
      <c r="U71" s="32">
        <v>0</v>
      </c>
      <c r="V71" s="32">
        <v>0.46879290714285704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0.137973825</v>
      </c>
      <c r="AC71" s="32">
        <v>0</v>
      </c>
      <c r="AD71" s="32">
        <v>0</v>
      </c>
      <c r="AE71" s="32">
        <v>0</v>
      </c>
      <c r="AF71" s="32">
        <v>0.062715375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1.4167635304999997</v>
      </c>
      <c r="AW71" s="32">
        <v>2.96279974575</v>
      </c>
      <c r="AX71" s="32">
        <v>0</v>
      </c>
      <c r="AY71" s="32">
        <v>0</v>
      </c>
      <c r="AZ71" s="32">
        <v>14.186637303811933</v>
      </c>
      <c r="BA71" s="32">
        <v>0</v>
      </c>
      <c r="BB71" s="32">
        <v>0</v>
      </c>
      <c r="BC71" s="32">
        <v>0</v>
      </c>
      <c r="BD71" s="32">
        <v>0</v>
      </c>
      <c r="BE71" s="32">
        <v>0</v>
      </c>
      <c r="BF71" s="32">
        <v>1.9084292197857138</v>
      </c>
      <c r="BG71" s="32">
        <v>0.37629225</v>
      </c>
      <c r="BH71" s="32">
        <v>0</v>
      </c>
      <c r="BI71" s="32">
        <v>0</v>
      </c>
      <c r="BJ71" s="32">
        <v>2.85044530375</v>
      </c>
      <c r="BK71" s="33">
        <f t="shared" si="2"/>
        <v>39.953184285311934</v>
      </c>
    </row>
    <row r="72" spans="1:63" ht="15">
      <c r="A72" s="30"/>
      <c r="B72" s="31" t="s">
        <v>76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0.3902968851071429</v>
      </c>
      <c r="I72" s="32">
        <v>0.025155419428571427</v>
      </c>
      <c r="J72" s="32">
        <v>0</v>
      </c>
      <c r="K72" s="32">
        <v>0</v>
      </c>
      <c r="L72" s="32">
        <v>0.9356098582500001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0.24132370949999998</v>
      </c>
      <c r="S72" s="32">
        <v>0.01896137142857143</v>
      </c>
      <c r="T72" s="32">
        <v>0</v>
      </c>
      <c r="U72" s="32">
        <v>0</v>
      </c>
      <c r="V72" s="32">
        <v>0.9839512917857142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1.526675807714286</v>
      </c>
      <c r="AW72" s="32">
        <v>2.5405334</v>
      </c>
      <c r="AX72" s="32">
        <v>0</v>
      </c>
      <c r="AY72" s="32">
        <v>0</v>
      </c>
      <c r="AZ72" s="32">
        <v>23.655439750585646</v>
      </c>
      <c r="BA72" s="32">
        <v>0</v>
      </c>
      <c r="BB72" s="32">
        <v>0</v>
      </c>
      <c r="BC72" s="32">
        <v>0</v>
      </c>
      <c r="BD72" s="32">
        <v>0</v>
      </c>
      <c r="BE72" s="32">
        <v>0</v>
      </c>
      <c r="BF72" s="32">
        <v>1.5072118704642856</v>
      </c>
      <c r="BG72" s="32">
        <v>0</v>
      </c>
      <c r="BH72" s="32">
        <v>0</v>
      </c>
      <c r="BI72" s="32">
        <v>0</v>
      </c>
      <c r="BJ72" s="32">
        <v>1.3203753549285713</v>
      </c>
      <c r="BK72" s="33">
        <f t="shared" si="2"/>
        <v>33.14553471919279</v>
      </c>
    </row>
    <row r="73" spans="1:63" ht="15">
      <c r="A73" s="30"/>
      <c r="B73" s="31" t="s">
        <v>77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0.3899152355714285</v>
      </c>
      <c r="I73" s="32">
        <v>37.762167857142856</v>
      </c>
      <c r="J73" s="32">
        <v>0</v>
      </c>
      <c r="K73" s="32">
        <v>0</v>
      </c>
      <c r="L73" s="32">
        <v>0.8697885996428573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0.31529133760714273</v>
      </c>
      <c r="S73" s="32">
        <v>0</v>
      </c>
      <c r="T73" s="32">
        <v>0</v>
      </c>
      <c r="U73" s="32">
        <v>0</v>
      </c>
      <c r="V73" s="32">
        <v>3.6001947553214286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0.087230875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2.702181050035714</v>
      </c>
      <c r="AW73" s="32">
        <v>26.583813766250007</v>
      </c>
      <c r="AX73" s="32">
        <v>0</v>
      </c>
      <c r="AY73" s="32">
        <v>0</v>
      </c>
      <c r="AZ73" s="32">
        <v>69.8404845001753</v>
      </c>
      <c r="BA73" s="32">
        <v>0</v>
      </c>
      <c r="BB73" s="32">
        <v>0</v>
      </c>
      <c r="BC73" s="32">
        <v>0</v>
      </c>
      <c r="BD73" s="32">
        <v>0</v>
      </c>
      <c r="BE73" s="32">
        <v>0</v>
      </c>
      <c r="BF73" s="32">
        <v>2.886984197178572</v>
      </c>
      <c r="BG73" s="32">
        <v>0.2492310714285714</v>
      </c>
      <c r="BH73" s="32">
        <v>0</v>
      </c>
      <c r="BI73" s="32">
        <v>0</v>
      </c>
      <c r="BJ73" s="32">
        <v>2.9352513398214284</v>
      </c>
      <c r="BK73" s="33">
        <f t="shared" si="2"/>
        <v>148.2225345851753</v>
      </c>
    </row>
    <row r="74" spans="1:63" ht="15">
      <c r="A74" s="30"/>
      <c r="B74" s="31" t="s">
        <v>78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0.4927669121785714</v>
      </c>
      <c r="I74" s="32">
        <v>0</v>
      </c>
      <c r="J74" s="32">
        <v>0</v>
      </c>
      <c r="K74" s="32">
        <v>0</v>
      </c>
      <c r="L74" s="32">
        <v>2.053148326535714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0.09910630649999999</v>
      </c>
      <c r="S74" s="32">
        <v>0</v>
      </c>
      <c r="T74" s="32">
        <v>0</v>
      </c>
      <c r="U74" s="32">
        <v>0</v>
      </c>
      <c r="V74" s="32">
        <v>1.8285243769642858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0.087063425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1.2622506865357142</v>
      </c>
      <c r="AW74" s="32">
        <v>4.633017973214286</v>
      </c>
      <c r="AX74" s="32">
        <v>0</v>
      </c>
      <c r="AY74" s="32">
        <v>0</v>
      </c>
      <c r="AZ74" s="32">
        <v>10.823184928564643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2.678377582714285</v>
      </c>
      <c r="BG74" s="32">
        <v>3.481781666357143</v>
      </c>
      <c r="BH74" s="32">
        <v>0</v>
      </c>
      <c r="BI74" s="32">
        <v>0</v>
      </c>
      <c r="BJ74" s="32">
        <v>2.0826140281428573</v>
      </c>
      <c r="BK74" s="33">
        <f t="shared" si="2"/>
        <v>29.5218362127075</v>
      </c>
    </row>
    <row r="75" spans="1:63" ht="15">
      <c r="A75" s="30"/>
      <c r="B75" s="31" t="s">
        <v>79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0.34921798600000004</v>
      </c>
      <c r="I75" s="32">
        <v>0</v>
      </c>
      <c r="J75" s="32">
        <v>0</v>
      </c>
      <c r="K75" s="32">
        <v>0</v>
      </c>
      <c r="L75" s="32">
        <v>0.6137520464642857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0.2491337521428571</v>
      </c>
      <c r="S75" s="32">
        <v>0</v>
      </c>
      <c r="T75" s="32">
        <v>0.12533189285714286</v>
      </c>
      <c r="U75" s="32">
        <v>0</v>
      </c>
      <c r="V75" s="32">
        <v>0.6373126751785715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0.024816807142857143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1.7934675911071432</v>
      </c>
      <c r="AW75" s="32">
        <v>2.047386589285714</v>
      </c>
      <c r="AX75" s="32">
        <v>0</v>
      </c>
      <c r="AY75" s="32">
        <v>0</v>
      </c>
      <c r="AZ75" s="32">
        <v>12.014173759549793</v>
      </c>
      <c r="BA75" s="32">
        <v>0</v>
      </c>
      <c r="BB75" s="32">
        <v>0</v>
      </c>
      <c r="BC75" s="32">
        <v>0</v>
      </c>
      <c r="BD75" s="32">
        <v>0</v>
      </c>
      <c r="BE75" s="32">
        <v>0</v>
      </c>
      <c r="BF75" s="32">
        <v>3.5696819271071427</v>
      </c>
      <c r="BG75" s="32">
        <v>7.445042142857143</v>
      </c>
      <c r="BH75" s="32">
        <v>0</v>
      </c>
      <c r="BI75" s="32">
        <v>0</v>
      </c>
      <c r="BJ75" s="32">
        <v>1.686429604785714</v>
      </c>
      <c r="BK75" s="33">
        <f t="shared" si="2"/>
        <v>30.55574677447837</v>
      </c>
    </row>
    <row r="76" spans="1:63" ht="15">
      <c r="A76" s="30"/>
      <c r="B76" s="31" t="s">
        <v>80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0.10442352560714284</v>
      </c>
      <c r="I76" s="32">
        <v>0</v>
      </c>
      <c r="J76" s="32">
        <v>0</v>
      </c>
      <c r="K76" s="32">
        <v>0</v>
      </c>
      <c r="L76" s="32">
        <v>0.3420191357142857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0.03354418446428572</v>
      </c>
      <c r="S76" s="32">
        <v>0</v>
      </c>
      <c r="T76" s="32">
        <v>0</v>
      </c>
      <c r="U76" s="32">
        <v>0</v>
      </c>
      <c r="V76" s="32">
        <v>0.3288645535714286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6.420864285714286</v>
      </c>
      <c r="AS76" s="32">
        <v>0</v>
      </c>
      <c r="AT76" s="32">
        <v>0</v>
      </c>
      <c r="AU76" s="32">
        <v>0</v>
      </c>
      <c r="AV76" s="32">
        <v>15.988631441321425</v>
      </c>
      <c r="AW76" s="32">
        <v>148.46084170332142</v>
      </c>
      <c r="AX76" s="32">
        <v>0</v>
      </c>
      <c r="AY76" s="32">
        <v>0</v>
      </c>
      <c r="AZ76" s="32">
        <v>266.279089220715</v>
      </c>
      <c r="BA76" s="32">
        <v>0</v>
      </c>
      <c r="BB76" s="32">
        <v>0</v>
      </c>
      <c r="BC76" s="32">
        <v>0</v>
      </c>
      <c r="BD76" s="32">
        <v>0</v>
      </c>
      <c r="BE76" s="32">
        <v>0</v>
      </c>
      <c r="BF76" s="32">
        <v>0.2361788457857143</v>
      </c>
      <c r="BG76" s="32">
        <v>12.531472409142857</v>
      </c>
      <c r="BH76" s="32">
        <v>0</v>
      </c>
      <c r="BI76" s="32">
        <v>0</v>
      </c>
      <c r="BJ76" s="32">
        <v>4.205666107142857</v>
      </c>
      <c r="BK76" s="33">
        <f t="shared" si="2"/>
        <v>454.9315954125007</v>
      </c>
    </row>
    <row r="77" spans="1:63" ht="15">
      <c r="A77" s="30"/>
      <c r="B77" s="31" t="s">
        <v>81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0.16042328642857145</v>
      </c>
      <c r="I77" s="32">
        <v>0.23847693928571428</v>
      </c>
      <c r="J77" s="32">
        <v>0</v>
      </c>
      <c r="K77" s="32">
        <v>0</v>
      </c>
      <c r="L77" s="32">
        <v>3.5078375361428575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0.21199292914285714</v>
      </c>
      <c r="S77" s="32">
        <v>0.5020567142857143</v>
      </c>
      <c r="T77" s="32">
        <v>0</v>
      </c>
      <c r="U77" s="32">
        <v>0</v>
      </c>
      <c r="V77" s="32">
        <v>0.1568927232142857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0.012426767857142857</v>
      </c>
      <c r="AC77" s="32">
        <v>0</v>
      </c>
      <c r="AD77" s="32">
        <v>0</v>
      </c>
      <c r="AE77" s="32">
        <v>0</v>
      </c>
      <c r="AF77" s="32">
        <v>0.006213383928571428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2.103977768714286</v>
      </c>
      <c r="AW77" s="32">
        <v>1.7212316158928571</v>
      </c>
      <c r="AX77" s="32">
        <v>0</v>
      </c>
      <c r="AY77" s="32">
        <v>0</v>
      </c>
      <c r="AZ77" s="32">
        <v>13.72617712503208</v>
      </c>
      <c r="BA77" s="32">
        <v>0</v>
      </c>
      <c r="BB77" s="32">
        <v>0</v>
      </c>
      <c r="BC77" s="32">
        <v>0</v>
      </c>
      <c r="BD77" s="32">
        <v>0</v>
      </c>
      <c r="BE77" s="32">
        <v>0</v>
      </c>
      <c r="BF77" s="32">
        <v>2.432860567</v>
      </c>
      <c r="BG77" s="32">
        <v>0.09186006489285711</v>
      </c>
      <c r="BH77" s="32">
        <v>0</v>
      </c>
      <c r="BI77" s="32">
        <v>0</v>
      </c>
      <c r="BJ77" s="32">
        <v>3.6722312828928567</v>
      </c>
      <c r="BK77" s="33">
        <f t="shared" si="2"/>
        <v>28.54465870471065</v>
      </c>
    </row>
    <row r="78" spans="1:63" ht="15">
      <c r="A78" s="30"/>
      <c r="B78" s="31" t="s">
        <v>82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0.45465737153571434</v>
      </c>
      <c r="I78" s="32">
        <v>3.9621258285714283</v>
      </c>
      <c r="J78" s="32">
        <v>0.18630685714285714</v>
      </c>
      <c r="K78" s="32">
        <v>0</v>
      </c>
      <c r="L78" s="32">
        <v>1.2451508285714286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0.27871549560714287</v>
      </c>
      <c r="S78" s="32">
        <v>0</v>
      </c>
      <c r="T78" s="32">
        <v>0</v>
      </c>
      <c r="U78" s="32">
        <v>0</v>
      </c>
      <c r="V78" s="32">
        <v>0.3777412801428571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3.648338243678572</v>
      </c>
      <c r="AW78" s="32">
        <v>2.6255553460714287</v>
      </c>
      <c r="AX78" s="32">
        <v>0</v>
      </c>
      <c r="AY78" s="32">
        <v>0</v>
      </c>
      <c r="AZ78" s="32">
        <v>14.814344586869387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2.6966415946428572</v>
      </c>
      <c r="BG78" s="32">
        <v>0</v>
      </c>
      <c r="BH78" s="32">
        <v>0</v>
      </c>
      <c r="BI78" s="32">
        <v>0</v>
      </c>
      <c r="BJ78" s="32">
        <v>2.5359461601428572</v>
      </c>
      <c r="BK78" s="33">
        <f t="shared" si="2"/>
        <v>32.82552359297653</v>
      </c>
    </row>
    <row r="79" spans="1:63" ht="15">
      <c r="A79" s="30"/>
      <c r="B79" s="31" t="s">
        <v>83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0.022303960714285715</v>
      </c>
      <c r="I79" s="32">
        <v>340.7549553571429</v>
      </c>
      <c r="J79" s="32">
        <v>0</v>
      </c>
      <c r="K79" s="32">
        <v>0</v>
      </c>
      <c r="L79" s="32">
        <v>0.024658267678571433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86.737625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0.06418954607142857</v>
      </c>
      <c r="AW79" s="32">
        <v>2.471707857142857</v>
      </c>
      <c r="AX79" s="32">
        <v>0</v>
      </c>
      <c r="AY79" s="32">
        <v>0</v>
      </c>
      <c r="AZ79" s="32">
        <v>0.10504758392857143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0.01297634125</v>
      </c>
      <c r="BG79" s="32">
        <v>0</v>
      </c>
      <c r="BH79" s="32">
        <v>0</v>
      </c>
      <c r="BI79" s="32">
        <v>0</v>
      </c>
      <c r="BJ79" s="32">
        <v>0</v>
      </c>
      <c r="BK79" s="33">
        <f t="shared" si="2"/>
        <v>430.19346391392855</v>
      </c>
    </row>
    <row r="80" spans="1:63" ht="15">
      <c r="A80" s="30"/>
      <c r="B80" s="31" t="s">
        <v>84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0.011752293928571429</v>
      </c>
      <c r="I80" s="32">
        <v>321.64172857142853</v>
      </c>
      <c r="J80" s="32">
        <v>0</v>
      </c>
      <c r="K80" s="32">
        <v>0</v>
      </c>
      <c r="L80" s="32">
        <v>0.07484355607142858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0.0030927089285714285</v>
      </c>
      <c r="S80" s="32">
        <v>105.15210357142857</v>
      </c>
      <c r="T80" s="32">
        <v>0</v>
      </c>
      <c r="U80" s="32">
        <v>0</v>
      </c>
      <c r="V80" s="32">
        <v>0.0006185417857142856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0.009253829464285714</v>
      </c>
      <c r="AW80" s="32">
        <v>6.169219642857143</v>
      </c>
      <c r="AX80" s="32">
        <v>0</v>
      </c>
      <c r="AY80" s="32">
        <v>0</v>
      </c>
      <c r="AZ80" s="32">
        <v>0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0.012338439285714285</v>
      </c>
      <c r="BG80" s="32">
        <v>0</v>
      </c>
      <c r="BH80" s="32">
        <v>0</v>
      </c>
      <c r="BI80" s="32">
        <v>0</v>
      </c>
      <c r="BJ80" s="32">
        <v>0</v>
      </c>
      <c r="BK80" s="33">
        <f t="shared" si="2"/>
        <v>433.0749511551785</v>
      </c>
    </row>
    <row r="81" spans="1:63" ht="15">
      <c r="A81" s="30"/>
      <c r="B81" s="31" t="s">
        <v>85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0.019131926785714286</v>
      </c>
      <c r="I81" s="32">
        <v>198.72517499999998</v>
      </c>
      <c r="J81" s="32">
        <v>0</v>
      </c>
      <c r="K81" s="32">
        <v>0</v>
      </c>
      <c r="L81" s="32">
        <v>0.0018514767857142856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3.7029535714285715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0.03062416560714286</v>
      </c>
      <c r="BG81" s="32">
        <v>60.324407499993235</v>
      </c>
      <c r="BH81" s="32">
        <v>0</v>
      </c>
      <c r="BI81" s="32">
        <v>0</v>
      </c>
      <c r="BJ81" s="32">
        <v>0.086177725</v>
      </c>
      <c r="BK81" s="33">
        <f t="shared" si="2"/>
        <v>262.89032136560036</v>
      </c>
    </row>
    <row r="82" spans="1:63" ht="15">
      <c r="A82" s="30"/>
      <c r="B82" s="31" t="s">
        <v>86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0.8692727276428573</v>
      </c>
      <c r="I82" s="32">
        <v>13.192045413821429</v>
      </c>
      <c r="J82" s="32">
        <v>0</v>
      </c>
      <c r="K82" s="32">
        <v>0</v>
      </c>
      <c r="L82" s="32">
        <v>4.808896368821429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1.1259609024285715</v>
      </c>
      <c r="S82" s="32">
        <v>2.1628343814285715</v>
      </c>
      <c r="T82" s="32">
        <v>12.799683839285715</v>
      </c>
      <c r="U82" s="32">
        <v>0</v>
      </c>
      <c r="V82" s="32">
        <v>3.0410343173214285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0.06166094642857143</v>
      </c>
      <c r="AG82" s="32">
        <v>0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32">
        <v>0</v>
      </c>
      <c r="AN82" s="32">
        <v>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4.326004403464285</v>
      </c>
      <c r="AW82" s="32">
        <v>46.74862320225</v>
      </c>
      <c r="AX82" s="32">
        <v>1.2332189285714286</v>
      </c>
      <c r="AY82" s="32">
        <v>0</v>
      </c>
      <c r="AZ82" s="32">
        <v>52.721291766178574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7.354726662785714</v>
      </c>
      <c r="BG82" s="32">
        <v>2.8055730588256695</v>
      </c>
      <c r="BH82" s="32">
        <v>0</v>
      </c>
      <c r="BI82" s="32">
        <v>0</v>
      </c>
      <c r="BJ82" s="32">
        <v>15.034379000821428</v>
      </c>
      <c r="BK82" s="33">
        <f t="shared" si="2"/>
        <v>168.28520592007567</v>
      </c>
    </row>
    <row r="83" spans="1:63" ht="15">
      <c r="A83" s="30"/>
      <c r="B83" s="31" t="s">
        <v>87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0.54455614525</v>
      </c>
      <c r="I83" s="32">
        <v>0</v>
      </c>
      <c r="J83" s="32">
        <v>0</v>
      </c>
      <c r="K83" s="32">
        <v>0</v>
      </c>
      <c r="L83" s="32">
        <v>2.8264972714285714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0.19506486989285712</v>
      </c>
      <c r="S83" s="32">
        <v>0</v>
      </c>
      <c r="T83" s="32">
        <v>0</v>
      </c>
      <c r="U83" s="32">
        <v>0</v>
      </c>
      <c r="V83" s="32">
        <v>0.6495984957142857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0.042957037499999996</v>
      </c>
      <c r="AG83" s="32">
        <v>0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2.3330234931428575</v>
      </c>
      <c r="AW83" s="32">
        <v>8.940782530464286</v>
      </c>
      <c r="AX83" s="32">
        <v>0</v>
      </c>
      <c r="AY83" s="32">
        <v>0</v>
      </c>
      <c r="AZ83" s="32">
        <v>27.52293276314286</v>
      </c>
      <c r="BA83" s="32">
        <v>0</v>
      </c>
      <c r="BB83" s="32">
        <v>0</v>
      </c>
      <c r="BC83" s="32">
        <v>0</v>
      </c>
      <c r="BD83" s="32">
        <v>0</v>
      </c>
      <c r="BE83" s="32">
        <v>0</v>
      </c>
      <c r="BF83" s="32">
        <v>3.3458342866785715</v>
      </c>
      <c r="BG83" s="32">
        <v>2.884258231384317</v>
      </c>
      <c r="BH83" s="32">
        <v>0</v>
      </c>
      <c r="BI83" s="32">
        <v>0</v>
      </c>
      <c r="BJ83" s="32">
        <v>2.123727156392857</v>
      </c>
      <c r="BK83" s="33">
        <f t="shared" si="2"/>
        <v>51.40923228099147</v>
      </c>
    </row>
    <row r="84" spans="1:63" ht="15">
      <c r="A84" s="30"/>
      <c r="B84" s="31" t="s">
        <v>88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0.0036693899999999994</v>
      </c>
      <c r="I84" s="32">
        <v>282.8488125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0.0018346950000000003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0.03229502614285714</v>
      </c>
      <c r="AW84" s="32">
        <v>0</v>
      </c>
      <c r="AX84" s="32">
        <v>0</v>
      </c>
      <c r="AY84" s="32">
        <v>0</v>
      </c>
      <c r="AZ84" s="32">
        <v>0.1830092142857143</v>
      </c>
      <c r="BA84" s="32">
        <v>0</v>
      </c>
      <c r="BB84" s="32">
        <v>0</v>
      </c>
      <c r="BC84" s="32">
        <v>0</v>
      </c>
      <c r="BD84" s="32">
        <v>0</v>
      </c>
      <c r="BE84" s="32">
        <v>0</v>
      </c>
      <c r="BF84" s="32">
        <v>0.0022207798571428567</v>
      </c>
      <c r="BG84" s="32">
        <v>85.40429999982567</v>
      </c>
      <c r="BH84" s="32">
        <v>0</v>
      </c>
      <c r="BI84" s="32">
        <v>0</v>
      </c>
      <c r="BJ84" s="32">
        <v>0</v>
      </c>
      <c r="BK84" s="33">
        <f t="shared" si="2"/>
        <v>368.4761416051115</v>
      </c>
    </row>
    <row r="85" spans="1:63" ht="15">
      <c r="A85" s="30"/>
      <c r="B85" s="31" t="s">
        <v>89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0.6268113984285714</v>
      </c>
      <c r="I85" s="32">
        <v>0</v>
      </c>
      <c r="J85" s="32">
        <v>0.3730352142857143</v>
      </c>
      <c r="K85" s="32">
        <v>0</v>
      </c>
      <c r="L85" s="32">
        <v>2.0220207321428574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0.4322915258571428</v>
      </c>
      <c r="S85" s="32">
        <v>3.267788477142857</v>
      </c>
      <c r="T85" s="32">
        <v>0</v>
      </c>
      <c r="U85" s="32">
        <v>0</v>
      </c>
      <c r="V85" s="32">
        <v>2.0953237018571427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0.14736334285714286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1.3926264800357144</v>
      </c>
      <c r="AW85" s="32">
        <v>11.789067428571428</v>
      </c>
      <c r="AX85" s="32">
        <v>0</v>
      </c>
      <c r="AY85" s="32">
        <v>0</v>
      </c>
      <c r="AZ85" s="32">
        <v>29.432334988714278</v>
      </c>
      <c r="BA85" s="32">
        <v>0</v>
      </c>
      <c r="BB85" s="32">
        <v>0</v>
      </c>
      <c r="BC85" s="32">
        <v>0</v>
      </c>
      <c r="BD85" s="32">
        <v>0</v>
      </c>
      <c r="BE85" s="32">
        <v>0</v>
      </c>
      <c r="BF85" s="32">
        <v>1.745379998892857</v>
      </c>
      <c r="BG85" s="32">
        <v>0.1842041765664333</v>
      </c>
      <c r="BH85" s="32">
        <v>0</v>
      </c>
      <c r="BI85" s="32">
        <v>0</v>
      </c>
      <c r="BJ85" s="32">
        <v>2.718454566892857</v>
      </c>
      <c r="BK85" s="33">
        <f t="shared" si="2"/>
        <v>56.226702032244994</v>
      </c>
    </row>
    <row r="86" spans="1:63" ht="15">
      <c r="A86" s="30"/>
      <c r="B86" s="31" t="s">
        <v>90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0.3940670501071429</v>
      </c>
      <c r="I86" s="32">
        <v>0.6740768571428571</v>
      </c>
      <c r="J86" s="32">
        <v>0</v>
      </c>
      <c r="K86" s="32">
        <v>0</v>
      </c>
      <c r="L86" s="32">
        <v>2.5185497893214284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0.3617102938928572</v>
      </c>
      <c r="S86" s="32">
        <v>0</v>
      </c>
      <c r="T86" s="32">
        <v>0</v>
      </c>
      <c r="U86" s="32">
        <v>0</v>
      </c>
      <c r="V86" s="32">
        <v>0.4966618372142857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2.055505630464286</v>
      </c>
      <c r="AW86" s="32">
        <v>4.279580974</v>
      </c>
      <c r="AX86" s="32">
        <v>0</v>
      </c>
      <c r="AY86" s="32">
        <v>0</v>
      </c>
      <c r="AZ86" s="32">
        <v>32.458225351357136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2">
        <v>3.261276965535714</v>
      </c>
      <c r="BG86" s="32">
        <v>0.30259785507787784</v>
      </c>
      <c r="BH86" s="32">
        <v>0.12103914285714286</v>
      </c>
      <c r="BI86" s="32">
        <v>0</v>
      </c>
      <c r="BJ86" s="32">
        <v>1.8944283867142855</v>
      </c>
      <c r="BK86" s="33">
        <f t="shared" si="2"/>
        <v>48.817720133685015</v>
      </c>
    </row>
    <row r="87" spans="1:63" ht="15">
      <c r="A87" s="30"/>
      <c r="B87" s="31" t="s">
        <v>91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0.02552230499999999</v>
      </c>
      <c r="I87" s="32">
        <v>162.85661285714286</v>
      </c>
      <c r="J87" s="32">
        <v>0</v>
      </c>
      <c r="K87" s="32">
        <v>0</v>
      </c>
      <c r="L87" s="32">
        <v>24.307564816785714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0.0006076739285714285</v>
      </c>
      <c r="S87" s="32">
        <v>60.76739285714285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78.9579375</v>
      </c>
      <c r="AX87" s="32">
        <v>0</v>
      </c>
      <c r="AY87" s="32">
        <v>0</v>
      </c>
      <c r="AZ87" s="32">
        <v>0</v>
      </c>
      <c r="BA87" s="32">
        <v>0</v>
      </c>
      <c r="BB87" s="32">
        <v>0</v>
      </c>
      <c r="BC87" s="32">
        <v>0</v>
      </c>
      <c r="BD87" s="32">
        <v>0</v>
      </c>
      <c r="BE87" s="32">
        <v>0</v>
      </c>
      <c r="BF87" s="32">
        <v>0.061951612499999996</v>
      </c>
      <c r="BG87" s="32">
        <v>0</v>
      </c>
      <c r="BH87" s="32">
        <v>0</v>
      </c>
      <c r="BI87" s="32">
        <v>0</v>
      </c>
      <c r="BJ87" s="32">
        <v>0</v>
      </c>
      <c r="BK87" s="33">
        <f t="shared" si="2"/>
        <v>326.97758962250003</v>
      </c>
    </row>
    <row r="88" spans="1:63" ht="15">
      <c r="A88" s="30"/>
      <c r="B88" s="31" t="s">
        <v>92</v>
      </c>
      <c r="C88" s="32">
        <v>0</v>
      </c>
      <c r="D88" s="32">
        <v>26.731712857142856</v>
      </c>
      <c r="E88" s="32">
        <v>0</v>
      </c>
      <c r="F88" s="32">
        <v>0</v>
      </c>
      <c r="G88" s="32">
        <v>0</v>
      </c>
      <c r="H88" s="32">
        <v>1.4214502984285713</v>
      </c>
      <c r="I88" s="32">
        <v>0.24301557142857144</v>
      </c>
      <c r="J88" s="32">
        <v>0.6075389285714285</v>
      </c>
      <c r="K88" s="32">
        <v>0</v>
      </c>
      <c r="L88" s="32">
        <v>3.959543052607143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0.46635513303571435</v>
      </c>
      <c r="S88" s="32">
        <v>1.4216410928571428</v>
      </c>
      <c r="T88" s="32">
        <v>6.196897071428571</v>
      </c>
      <c r="U88" s="32">
        <v>0</v>
      </c>
      <c r="V88" s="32">
        <v>3.034315611892857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0.0026657587500000003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0.010968460892857143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2.106304659</v>
      </c>
      <c r="AW88" s="32">
        <v>24.558639238428572</v>
      </c>
      <c r="AX88" s="32">
        <v>0</v>
      </c>
      <c r="AY88" s="32">
        <v>0</v>
      </c>
      <c r="AZ88" s="32">
        <v>24.81174057717857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  <c r="BF88" s="32">
        <v>3.738151994571429</v>
      </c>
      <c r="BG88" s="32">
        <v>1.7999410714285713</v>
      </c>
      <c r="BH88" s="32">
        <v>0</v>
      </c>
      <c r="BI88" s="32">
        <v>0</v>
      </c>
      <c r="BJ88" s="32">
        <v>6.6711284512540905</v>
      </c>
      <c r="BK88" s="33">
        <f t="shared" si="2"/>
        <v>107.78200982889695</v>
      </c>
    </row>
    <row r="89" spans="1:63" ht="15">
      <c r="A89" s="30"/>
      <c r="B89" s="31" t="s">
        <v>93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0.5427031629642858</v>
      </c>
      <c r="I89" s="32">
        <v>9.681885714285714</v>
      </c>
      <c r="J89" s="32">
        <v>0</v>
      </c>
      <c r="K89" s="32">
        <v>0</v>
      </c>
      <c r="L89" s="32">
        <v>1.8770385147142858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0.3217391312142857</v>
      </c>
      <c r="S89" s="32">
        <v>0</v>
      </c>
      <c r="T89" s="32">
        <v>0</v>
      </c>
      <c r="U89" s="32">
        <v>0</v>
      </c>
      <c r="V89" s="32">
        <v>0.9617365568571429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0.0005976303571428571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1.3770297520357142</v>
      </c>
      <c r="AW89" s="32">
        <v>0.5737251428571428</v>
      </c>
      <c r="AX89" s="32">
        <v>0</v>
      </c>
      <c r="AY89" s="32">
        <v>0</v>
      </c>
      <c r="AZ89" s="32">
        <v>5.818039100285715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1.3477383367142857</v>
      </c>
      <c r="BG89" s="32">
        <v>0.11952607142857143</v>
      </c>
      <c r="BH89" s="32">
        <v>0</v>
      </c>
      <c r="BI89" s="32">
        <v>0</v>
      </c>
      <c r="BJ89" s="32">
        <v>3.0290973737587046</v>
      </c>
      <c r="BK89" s="33">
        <f t="shared" si="2"/>
        <v>25.650856487472993</v>
      </c>
    </row>
    <row r="90" spans="1:63" ht="15">
      <c r="A90" s="30"/>
      <c r="B90" s="31" t="s">
        <v>94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0.20016133782142853</v>
      </c>
      <c r="I90" s="32">
        <v>6.030785714285714</v>
      </c>
      <c r="J90" s="32">
        <v>0.36184714285714287</v>
      </c>
      <c r="K90" s="32">
        <v>0</v>
      </c>
      <c r="L90" s="32">
        <v>1.454746529142857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0.19088422946428574</v>
      </c>
      <c r="S90" s="32">
        <v>6.030785714285714</v>
      </c>
      <c r="T90" s="32">
        <v>0</v>
      </c>
      <c r="U90" s="32">
        <v>0</v>
      </c>
      <c r="V90" s="32">
        <v>0.9769872857142858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1.2775335505357144</v>
      </c>
      <c r="AW90" s="32">
        <v>0</v>
      </c>
      <c r="AX90" s="32">
        <v>0</v>
      </c>
      <c r="AY90" s="32">
        <v>0</v>
      </c>
      <c r="AZ90" s="32">
        <v>5.998621287071426</v>
      </c>
      <c r="BA90" s="32">
        <v>0</v>
      </c>
      <c r="BB90" s="32">
        <v>0</v>
      </c>
      <c r="BC90" s="32">
        <v>0</v>
      </c>
      <c r="BD90" s="32">
        <v>0</v>
      </c>
      <c r="BE90" s="32">
        <v>0</v>
      </c>
      <c r="BF90" s="32">
        <v>1.1157470219999999</v>
      </c>
      <c r="BG90" s="32">
        <v>0.0011911503571428574</v>
      </c>
      <c r="BH90" s="32">
        <v>0</v>
      </c>
      <c r="BI90" s="32">
        <v>0</v>
      </c>
      <c r="BJ90" s="32">
        <v>1.067451894410664</v>
      </c>
      <c r="BK90" s="33">
        <f t="shared" si="2"/>
        <v>24.706742857946374</v>
      </c>
    </row>
    <row r="91" spans="1:63" ht="15">
      <c r="A91" s="30"/>
      <c r="B91" s="31" t="s">
        <v>95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0.86902521275</v>
      </c>
      <c r="I91" s="32">
        <v>0</v>
      </c>
      <c r="J91" s="32">
        <v>0</v>
      </c>
      <c r="K91" s="32">
        <v>0</v>
      </c>
      <c r="L91" s="32">
        <v>1.8915083642142856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0.4131903307857143</v>
      </c>
      <c r="S91" s="32">
        <v>0</v>
      </c>
      <c r="T91" s="32">
        <v>0.12033582142857144</v>
      </c>
      <c r="U91" s="32">
        <v>0</v>
      </c>
      <c r="V91" s="32">
        <v>1.0709888107142858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1.1938399970714284</v>
      </c>
      <c r="AW91" s="32">
        <v>2.673864642857143</v>
      </c>
      <c r="AX91" s="32">
        <v>1.7825764285714285</v>
      </c>
      <c r="AY91" s="32">
        <v>0</v>
      </c>
      <c r="AZ91" s="32">
        <v>10.723631067285714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1.534801148642857</v>
      </c>
      <c r="BG91" s="32">
        <v>0</v>
      </c>
      <c r="BH91" s="32">
        <v>0</v>
      </c>
      <c r="BI91" s="32">
        <v>0</v>
      </c>
      <c r="BJ91" s="32">
        <v>2.767640513217584</v>
      </c>
      <c r="BK91" s="33">
        <f t="shared" si="2"/>
        <v>25.04140233753901</v>
      </c>
    </row>
    <row r="92" spans="1:63" ht="15">
      <c r="A92" s="30"/>
      <c r="B92" s="31" t="s">
        <v>96</v>
      </c>
      <c r="C92" s="32">
        <v>0</v>
      </c>
      <c r="D92" s="32">
        <v>11.965121428571429</v>
      </c>
      <c r="E92" s="32">
        <v>0</v>
      </c>
      <c r="F92" s="32">
        <v>0</v>
      </c>
      <c r="G92" s="32">
        <v>0</v>
      </c>
      <c r="H92" s="32">
        <v>0.005982560714285715</v>
      </c>
      <c r="I92" s="32">
        <v>201.01404000000002</v>
      </c>
      <c r="J92" s="32">
        <v>0</v>
      </c>
      <c r="K92" s="32">
        <v>0</v>
      </c>
      <c r="L92" s="32">
        <v>0.060423863214285715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0.0011965121428571433</v>
      </c>
      <c r="S92" s="32">
        <v>74.78200892857141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0.009561091428571429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3">
        <f t="shared" si="2"/>
        <v>287.83833438464285</v>
      </c>
    </row>
    <row r="93" spans="1:63" ht="15">
      <c r="A93" s="30"/>
      <c r="B93" s="31" t="s">
        <v>97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0.44499287839285717</v>
      </c>
      <c r="I93" s="32">
        <v>12.5913975</v>
      </c>
      <c r="J93" s="32">
        <v>0.29979517857142857</v>
      </c>
      <c r="K93" s="32">
        <v>0</v>
      </c>
      <c r="L93" s="32">
        <v>1.2340895293214285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0.5027291830000001</v>
      </c>
      <c r="S93" s="32">
        <v>0</v>
      </c>
      <c r="T93" s="32">
        <v>0</v>
      </c>
      <c r="U93" s="32">
        <v>0</v>
      </c>
      <c r="V93" s="32">
        <v>1.1010626725357142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1.53955042511637</v>
      </c>
      <c r="AW93" s="32">
        <v>3.2648697321428575</v>
      </c>
      <c r="AX93" s="32">
        <v>0</v>
      </c>
      <c r="AY93" s="32">
        <v>0</v>
      </c>
      <c r="AZ93" s="32">
        <v>19.62675524821428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2.143861865964286</v>
      </c>
      <c r="BG93" s="32">
        <v>0.2555567844285714</v>
      </c>
      <c r="BH93" s="32">
        <v>0</v>
      </c>
      <c r="BI93" s="32">
        <v>0</v>
      </c>
      <c r="BJ93" s="32">
        <v>5.9554563043928574</v>
      </c>
      <c r="BK93" s="33">
        <f t="shared" si="2"/>
        <v>48.96011730208065</v>
      </c>
    </row>
    <row r="94" spans="1:63" ht="15">
      <c r="A94" s="30"/>
      <c r="B94" s="31" t="s">
        <v>98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0.45214288525</v>
      </c>
      <c r="I94" s="32">
        <v>5.986471428571428</v>
      </c>
      <c r="J94" s="32">
        <v>0</v>
      </c>
      <c r="K94" s="32">
        <v>0</v>
      </c>
      <c r="L94" s="32">
        <v>1.3469560714285715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0.28803840117857143</v>
      </c>
      <c r="S94" s="32">
        <v>0.5986471428571428</v>
      </c>
      <c r="T94" s="32">
        <v>0</v>
      </c>
      <c r="U94" s="32">
        <v>0</v>
      </c>
      <c r="V94" s="32">
        <v>0.49987036428571424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1.8738926574791048</v>
      </c>
      <c r="AW94" s="32">
        <v>2.0743762500000003</v>
      </c>
      <c r="AX94" s="32">
        <v>0</v>
      </c>
      <c r="AY94" s="32">
        <v>0</v>
      </c>
      <c r="AZ94" s="32">
        <v>7.346889126071429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2.350364897035714</v>
      </c>
      <c r="BG94" s="32">
        <v>0.2133644142857143</v>
      </c>
      <c r="BH94" s="32">
        <v>0</v>
      </c>
      <c r="BI94" s="32">
        <v>0</v>
      </c>
      <c r="BJ94" s="32">
        <v>4.468111942464287</v>
      </c>
      <c r="BK94" s="33">
        <f t="shared" si="2"/>
        <v>27.499125580907677</v>
      </c>
    </row>
    <row r="95" spans="1:63" ht="15">
      <c r="A95" s="30"/>
      <c r="B95" s="31" t="s">
        <v>99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0.8285656080357142</v>
      </c>
      <c r="I95" s="32">
        <v>0</v>
      </c>
      <c r="J95" s="32">
        <v>0.5993846428571428</v>
      </c>
      <c r="K95" s="32">
        <v>0</v>
      </c>
      <c r="L95" s="32">
        <v>1.017513871142857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0.39861412153571435</v>
      </c>
      <c r="S95" s="32">
        <v>0</v>
      </c>
      <c r="T95" s="32">
        <v>0</v>
      </c>
      <c r="U95" s="32">
        <v>0</v>
      </c>
      <c r="V95" s="32">
        <v>2.868892506785714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1.4110024067823135</v>
      </c>
      <c r="AW95" s="32">
        <v>1.661499</v>
      </c>
      <c r="AX95" s="32">
        <v>0</v>
      </c>
      <c r="AY95" s="32">
        <v>0</v>
      </c>
      <c r="AZ95" s="32">
        <v>10.127647544285713</v>
      </c>
      <c r="BA95" s="32">
        <v>0</v>
      </c>
      <c r="BB95" s="32">
        <v>0</v>
      </c>
      <c r="BC95" s="32">
        <v>0</v>
      </c>
      <c r="BD95" s="32">
        <v>0</v>
      </c>
      <c r="BE95" s="32">
        <v>0</v>
      </c>
      <c r="BF95" s="32">
        <v>1.8329885368571428</v>
      </c>
      <c r="BG95" s="32">
        <v>0</v>
      </c>
      <c r="BH95" s="32">
        <v>0</v>
      </c>
      <c r="BI95" s="32">
        <v>0</v>
      </c>
      <c r="BJ95" s="32">
        <v>6.5639558292142866</v>
      </c>
      <c r="BK95" s="33">
        <f t="shared" si="2"/>
        <v>27.310064067496597</v>
      </c>
    </row>
    <row r="96" spans="1:63" ht="15">
      <c r="A96" s="30"/>
      <c r="B96" s="31" t="s">
        <v>100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0.0017814530357142862</v>
      </c>
      <c r="I96" s="32">
        <v>166.26895000000002</v>
      </c>
      <c r="J96" s="32">
        <v>0</v>
      </c>
      <c r="K96" s="32">
        <v>0</v>
      </c>
      <c r="L96" s="32">
        <v>2.3758645319642855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0.0044688494642857145</v>
      </c>
      <c r="S96" s="32">
        <v>53.44359107142857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0.016015802014220485</v>
      </c>
      <c r="AW96" s="32">
        <v>2.372711428571429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0.11528762389285713</v>
      </c>
      <c r="BG96" s="32">
        <v>0</v>
      </c>
      <c r="BH96" s="32">
        <v>0</v>
      </c>
      <c r="BI96" s="32">
        <v>0</v>
      </c>
      <c r="BJ96" s="32">
        <v>0</v>
      </c>
      <c r="BK96" s="33">
        <f t="shared" si="2"/>
        <v>224.59867076037136</v>
      </c>
    </row>
    <row r="97" spans="1:63" ht="15">
      <c r="A97" s="30"/>
      <c r="B97" s="31" t="s">
        <v>101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1.1044859811428573</v>
      </c>
      <c r="I97" s="32">
        <v>0.05958439285714285</v>
      </c>
      <c r="J97" s="32">
        <v>0.5958439285714285</v>
      </c>
      <c r="K97" s="32">
        <v>0</v>
      </c>
      <c r="L97" s="32">
        <v>1.279755974642857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0.44628150724999993</v>
      </c>
      <c r="S97" s="32">
        <v>0.28600508571428573</v>
      </c>
      <c r="T97" s="32">
        <v>6.077608071428571</v>
      </c>
      <c r="U97" s="32">
        <v>0</v>
      </c>
      <c r="V97" s="32">
        <v>2.078897720785714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1.8602368439203123</v>
      </c>
      <c r="AW97" s="32">
        <v>3.9640368</v>
      </c>
      <c r="AX97" s="32">
        <v>0</v>
      </c>
      <c r="AY97" s="32">
        <v>0</v>
      </c>
      <c r="AZ97" s="32">
        <v>8.55516345667857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F97" s="32">
        <v>3.302452442071428</v>
      </c>
      <c r="BG97" s="32">
        <v>0.9438182857142856</v>
      </c>
      <c r="BH97" s="32">
        <v>0</v>
      </c>
      <c r="BI97" s="32">
        <v>0</v>
      </c>
      <c r="BJ97" s="32">
        <v>4.429511423857143</v>
      </c>
      <c r="BK97" s="33">
        <f t="shared" si="2"/>
        <v>34.983681914634595</v>
      </c>
    </row>
    <row r="98" spans="1:63" ht="15">
      <c r="A98" s="30"/>
      <c r="B98" s="31" t="s">
        <v>102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0.3398914781071429</v>
      </c>
      <c r="I98" s="32">
        <v>0.5356845</v>
      </c>
      <c r="J98" s="32">
        <v>0</v>
      </c>
      <c r="K98" s="32">
        <v>0</v>
      </c>
      <c r="L98" s="32">
        <v>1.0299180332142857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0.6055523519285714</v>
      </c>
      <c r="S98" s="32">
        <v>0.238082</v>
      </c>
      <c r="T98" s="32">
        <v>3.7497914999999997</v>
      </c>
      <c r="U98" s="32">
        <v>0</v>
      </c>
      <c r="V98" s="32">
        <v>0.57377762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1.4410223247067613</v>
      </c>
      <c r="AW98" s="32">
        <v>1.8162430404642858</v>
      </c>
      <c r="AX98" s="32">
        <v>1.1785367857142857</v>
      </c>
      <c r="AY98" s="32">
        <v>0</v>
      </c>
      <c r="AZ98" s="32">
        <v>11.37069507742857</v>
      </c>
      <c r="BA98" s="32">
        <v>0</v>
      </c>
      <c r="BB98" s="32">
        <v>0</v>
      </c>
      <c r="BC98" s="32">
        <v>0</v>
      </c>
      <c r="BD98" s="32">
        <v>0</v>
      </c>
      <c r="BE98" s="32">
        <v>0</v>
      </c>
      <c r="BF98" s="32">
        <v>2.5053155536071423</v>
      </c>
      <c r="BG98" s="32">
        <v>0.03653464035714286</v>
      </c>
      <c r="BH98" s="32">
        <v>0.11785367857142857</v>
      </c>
      <c r="BI98" s="32">
        <v>0</v>
      </c>
      <c r="BJ98" s="32">
        <v>1.120753127642857</v>
      </c>
      <c r="BK98" s="33">
        <f t="shared" si="2"/>
        <v>26.659651711742477</v>
      </c>
    </row>
    <row r="99" spans="1:63" ht="15">
      <c r="A99" s="30"/>
      <c r="B99" s="31" t="s">
        <v>103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0.42008390492857145</v>
      </c>
      <c r="I99" s="32">
        <v>0</v>
      </c>
      <c r="J99" s="32">
        <v>0.5915226785714286</v>
      </c>
      <c r="K99" s="32">
        <v>0</v>
      </c>
      <c r="L99" s="32">
        <v>1.2969350839285714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0.39949223285714286</v>
      </c>
      <c r="S99" s="32">
        <v>0.05915226785714285</v>
      </c>
      <c r="T99" s="32">
        <v>2.0111771071428572</v>
      </c>
      <c r="U99" s="32">
        <v>0</v>
      </c>
      <c r="V99" s="32">
        <v>1.839672569142857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2.1452188376040455</v>
      </c>
      <c r="AW99" s="32">
        <v>5.811410444000001</v>
      </c>
      <c r="AX99" s="32">
        <v>0</v>
      </c>
      <c r="AY99" s="32">
        <v>0</v>
      </c>
      <c r="AZ99" s="32">
        <v>5.4066199886428565</v>
      </c>
      <c r="BA99" s="32">
        <v>0</v>
      </c>
      <c r="BB99" s="32">
        <v>0</v>
      </c>
      <c r="BC99" s="32">
        <v>0</v>
      </c>
      <c r="BD99" s="32">
        <v>0</v>
      </c>
      <c r="BE99" s="32">
        <v>0</v>
      </c>
      <c r="BF99" s="32">
        <v>2.398043660392857</v>
      </c>
      <c r="BG99" s="32">
        <v>2.5691971962499998</v>
      </c>
      <c r="BH99" s="32">
        <v>0</v>
      </c>
      <c r="BI99" s="32">
        <v>0</v>
      </c>
      <c r="BJ99" s="32">
        <v>4.279525110678571</v>
      </c>
      <c r="BK99" s="33">
        <f t="shared" si="2"/>
        <v>29.2280510819969</v>
      </c>
    </row>
    <row r="100" spans="1:63" ht="15">
      <c r="A100" s="30"/>
      <c r="B100" s="31" t="s">
        <v>104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0.02455934696428572</v>
      </c>
      <c r="I100" s="32">
        <v>112.84298223214287</v>
      </c>
      <c r="J100" s="32">
        <v>0</v>
      </c>
      <c r="K100" s="32">
        <v>0</v>
      </c>
      <c r="L100" s="32">
        <v>0.3836072137499999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0.055998165571428574</v>
      </c>
      <c r="S100" s="32">
        <v>41.2480875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0.01765971963765597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>
        <v>0</v>
      </c>
      <c r="BE100" s="32">
        <v>0</v>
      </c>
      <c r="BF100" s="32">
        <v>0.001177314642857143</v>
      </c>
      <c r="BG100" s="32">
        <v>0</v>
      </c>
      <c r="BH100" s="32">
        <v>0</v>
      </c>
      <c r="BI100" s="32">
        <v>0</v>
      </c>
      <c r="BJ100" s="32">
        <v>0</v>
      </c>
      <c r="BK100" s="33">
        <f t="shared" si="2"/>
        <v>154.5740714927091</v>
      </c>
    </row>
    <row r="101" spans="1:63" ht="15">
      <c r="A101" s="30"/>
      <c r="B101" s="31" t="s">
        <v>105</v>
      </c>
      <c r="C101" s="32">
        <v>0</v>
      </c>
      <c r="D101" s="32">
        <v>0.29577883928571425</v>
      </c>
      <c r="E101" s="32">
        <v>0</v>
      </c>
      <c r="F101" s="32">
        <v>0</v>
      </c>
      <c r="G101" s="32">
        <v>0</v>
      </c>
      <c r="H101" s="32">
        <v>0.3802651070714287</v>
      </c>
      <c r="I101" s="32">
        <v>1.2026367605357142</v>
      </c>
      <c r="J101" s="32">
        <v>0.23662307142857142</v>
      </c>
      <c r="K101" s="32">
        <v>0</v>
      </c>
      <c r="L101" s="32">
        <v>1.2245241946428571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0.4274728122857143</v>
      </c>
      <c r="S101" s="32">
        <v>0</v>
      </c>
      <c r="T101" s="32">
        <v>0.35493460714285713</v>
      </c>
      <c r="U101" s="32">
        <v>0</v>
      </c>
      <c r="V101" s="32">
        <v>0.5974732553571428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0.058567214285714285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0.8979510415202719</v>
      </c>
      <c r="AW101" s="32">
        <v>2.6602517207857144</v>
      </c>
      <c r="AX101" s="32">
        <v>0</v>
      </c>
      <c r="AY101" s="32">
        <v>0</v>
      </c>
      <c r="AZ101" s="32">
        <v>9.566884173071427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2.4430929640714285</v>
      </c>
      <c r="BG101" s="32">
        <v>1.2064846142857144</v>
      </c>
      <c r="BH101" s="32">
        <v>0</v>
      </c>
      <c r="BI101" s="32">
        <v>0</v>
      </c>
      <c r="BJ101" s="32">
        <v>2.6990691391428574</v>
      </c>
      <c r="BK101" s="33">
        <f t="shared" si="2"/>
        <v>24.252009514913127</v>
      </c>
    </row>
    <row r="102" spans="1:63" ht="15">
      <c r="A102" s="30"/>
      <c r="B102" s="31" t="s">
        <v>106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0.49279295103571424</v>
      </c>
      <c r="I102" s="32">
        <v>8.010532513035713</v>
      </c>
      <c r="J102" s="32">
        <v>0</v>
      </c>
      <c r="K102" s="32">
        <v>0</v>
      </c>
      <c r="L102" s="32">
        <v>2.6070382926071427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0.3062661519285715</v>
      </c>
      <c r="S102" s="32">
        <v>0</v>
      </c>
      <c r="T102" s="32">
        <v>0.23508157142857142</v>
      </c>
      <c r="U102" s="32">
        <v>0</v>
      </c>
      <c r="V102" s="32">
        <v>0.8798788551428571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0.0174556875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1.1033436747229504</v>
      </c>
      <c r="AW102" s="32">
        <v>2.7229928176428566</v>
      </c>
      <c r="AX102" s="32">
        <v>1.28008375</v>
      </c>
      <c r="AY102" s="32">
        <v>0</v>
      </c>
      <c r="AZ102" s="32">
        <v>12.374084387214287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2.1730251788214288</v>
      </c>
      <c r="BG102" s="32">
        <v>3.5085931875</v>
      </c>
      <c r="BH102" s="32">
        <v>0</v>
      </c>
      <c r="BI102" s="32">
        <v>0</v>
      </c>
      <c r="BJ102" s="32">
        <v>7.728210004142857</v>
      </c>
      <c r="BK102" s="33">
        <f t="shared" si="2"/>
        <v>43.439379022722946</v>
      </c>
    </row>
    <row r="103" spans="1:63" ht="15">
      <c r="A103" s="30"/>
      <c r="B103" s="31" t="s">
        <v>107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0.02230711964285714</v>
      </c>
      <c r="I103" s="32">
        <v>93.92471428571429</v>
      </c>
      <c r="J103" s="32">
        <v>0</v>
      </c>
      <c r="K103" s="32">
        <v>0</v>
      </c>
      <c r="L103" s="32">
        <v>0.05928997589285715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0.0005870294642857143</v>
      </c>
      <c r="S103" s="32">
        <v>37.56988571428572</v>
      </c>
      <c r="T103" s="32">
        <v>0</v>
      </c>
      <c r="U103" s="32">
        <v>0</v>
      </c>
      <c r="V103" s="32">
        <v>0.0005870294642857143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23.458164285714286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32">
        <v>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>
        <v>0</v>
      </c>
      <c r="BK103" s="33">
        <f t="shared" si="2"/>
        <v>155.0355354401786</v>
      </c>
    </row>
    <row r="104" spans="1:63" ht="15">
      <c r="A104" s="30"/>
      <c r="B104" s="31" t="s">
        <v>108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0.007959101285714285</v>
      </c>
      <c r="I104" s="32">
        <v>64.37508392857143</v>
      </c>
      <c r="J104" s="32">
        <v>0</v>
      </c>
      <c r="K104" s="32">
        <v>0</v>
      </c>
      <c r="L104" s="32">
        <v>0.1774325949285714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0.0011704560714285714</v>
      </c>
      <c r="S104" s="32">
        <v>26.92048964285714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25.725055714285716</v>
      </c>
      <c r="AX104" s="32">
        <v>0</v>
      </c>
      <c r="AY104" s="32">
        <v>0</v>
      </c>
      <c r="AZ104" s="32">
        <v>0.4683129460716417</v>
      </c>
      <c r="BA104" s="32">
        <v>0</v>
      </c>
      <c r="BB104" s="32">
        <v>0</v>
      </c>
      <c r="BC104" s="32">
        <v>0</v>
      </c>
      <c r="BD104" s="32">
        <v>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>
        <v>0</v>
      </c>
      <c r="BK104" s="33">
        <f t="shared" si="2"/>
        <v>117.67550438407166</v>
      </c>
    </row>
    <row r="105" spans="1:63" ht="15">
      <c r="A105" s="30"/>
      <c r="B105" s="31" t="s">
        <v>109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0.013420661428571427</v>
      </c>
      <c r="I105" s="32">
        <v>52.515610714285714</v>
      </c>
      <c r="J105" s="32">
        <v>0</v>
      </c>
      <c r="K105" s="32">
        <v>0</v>
      </c>
      <c r="L105" s="32">
        <v>0.8885641332857143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22.173257857142858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17.944454</v>
      </c>
      <c r="AX105" s="32">
        <v>0</v>
      </c>
      <c r="AY105" s="32">
        <v>0</v>
      </c>
      <c r="AZ105" s="32">
        <v>0.23304485714285714</v>
      </c>
      <c r="BA105" s="32">
        <v>0</v>
      </c>
      <c r="BB105" s="32">
        <v>0</v>
      </c>
      <c r="BC105" s="32">
        <v>0</v>
      </c>
      <c r="BD105" s="32">
        <v>0</v>
      </c>
      <c r="BE105" s="32">
        <v>0</v>
      </c>
      <c r="BF105" s="32">
        <v>0</v>
      </c>
      <c r="BG105" s="32">
        <v>0</v>
      </c>
      <c r="BH105" s="32">
        <v>0</v>
      </c>
      <c r="BI105" s="32">
        <v>0</v>
      </c>
      <c r="BJ105" s="32">
        <v>0</v>
      </c>
      <c r="BK105" s="33">
        <f t="shared" si="2"/>
        <v>93.76835222328572</v>
      </c>
    </row>
    <row r="106" spans="1:63" ht="15">
      <c r="A106" s="30"/>
      <c r="B106" s="31" t="s">
        <v>110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0.0821315335</v>
      </c>
      <c r="I106" s="32">
        <v>48.79101</v>
      </c>
      <c r="J106" s="32">
        <v>0</v>
      </c>
      <c r="K106" s="32">
        <v>0</v>
      </c>
      <c r="L106" s="32">
        <v>14.404964857142858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0.023295802000000004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0.057997214285714284</v>
      </c>
      <c r="AW106" s="32">
        <v>3.4798328571428576</v>
      </c>
      <c r="AX106" s="32">
        <v>0</v>
      </c>
      <c r="AY106" s="32">
        <v>0</v>
      </c>
      <c r="AZ106" s="32">
        <v>3.131849571530805</v>
      </c>
      <c r="BA106" s="32">
        <v>0</v>
      </c>
      <c r="BB106" s="32">
        <v>0</v>
      </c>
      <c r="BC106" s="32">
        <v>0</v>
      </c>
      <c r="BD106" s="32">
        <v>0</v>
      </c>
      <c r="BE106" s="32">
        <v>0</v>
      </c>
      <c r="BF106" s="32">
        <v>0.014499303571428571</v>
      </c>
      <c r="BG106" s="32">
        <v>0</v>
      </c>
      <c r="BH106" s="32">
        <v>0</v>
      </c>
      <c r="BI106" s="32">
        <v>0</v>
      </c>
      <c r="BJ106" s="32">
        <v>0</v>
      </c>
      <c r="BK106" s="33">
        <f t="shared" si="2"/>
        <v>69.98558113917366</v>
      </c>
    </row>
    <row r="107" spans="1:63" ht="15">
      <c r="A107" s="30"/>
      <c r="B107" s="31" t="s">
        <v>111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0.5550895545714284</v>
      </c>
      <c r="I107" s="32">
        <v>3.8056037500000004</v>
      </c>
      <c r="J107" s="32">
        <v>0</v>
      </c>
      <c r="K107" s="32">
        <v>0</v>
      </c>
      <c r="L107" s="32">
        <v>6.190078095428571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0.5266262691785714</v>
      </c>
      <c r="S107" s="32">
        <v>0</v>
      </c>
      <c r="T107" s="32">
        <v>0.3512865</v>
      </c>
      <c r="U107" s="32">
        <v>0</v>
      </c>
      <c r="V107" s="32">
        <v>2.0259576290714287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0.034779064285714284</v>
      </c>
      <c r="AC107" s="32">
        <v>0</v>
      </c>
      <c r="AD107" s="32">
        <v>0</v>
      </c>
      <c r="AE107" s="32">
        <v>0</v>
      </c>
      <c r="AF107" s="32">
        <v>0.057965107142857145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1.9465010304642862</v>
      </c>
      <c r="AW107" s="32">
        <v>7.05723440525</v>
      </c>
      <c r="AX107" s="32">
        <v>0</v>
      </c>
      <c r="AY107" s="32">
        <v>0</v>
      </c>
      <c r="AZ107" s="32">
        <v>23.788027078040923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  <c r="BF107" s="32">
        <v>2.436108887357143</v>
      </c>
      <c r="BG107" s="32">
        <v>8.478885915464286</v>
      </c>
      <c r="BH107" s="32">
        <v>0</v>
      </c>
      <c r="BI107" s="32">
        <v>0</v>
      </c>
      <c r="BJ107" s="32">
        <v>6.302889404892857</v>
      </c>
      <c r="BK107" s="33">
        <f t="shared" si="2"/>
        <v>63.55703269114806</v>
      </c>
    </row>
    <row r="108" spans="1:63" ht="15">
      <c r="A108" s="30"/>
      <c r="B108" s="31" t="s">
        <v>112</v>
      </c>
      <c r="C108" s="32">
        <v>0</v>
      </c>
      <c r="D108" s="32">
        <v>11.001125535714285</v>
      </c>
      <c r="E108" s="32">
        <v>0</v>
      </c>
      <c r="F108" s="32">
        <v>0</v>
      </c>
      <c r="G108" s="32">
        <v>0</v>
      </c>
      <c r="H108" s="32">
        <v>0.8147657882142859</v>
      </c>
      <c r="I108" s="32">
        <v>0.11580132142857143</v>
      </c>
      <c r="J108" s="32">
        <v>0.057900660714285714</v>
      </c>
      <c r="K108" s="32">
        <v>0</v>
      </c>
      <c r="L108" s="32">
        <v>14.527298879785716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0.6382868577857143</v>
      </c>
      <c r="S108" s="32">
        <v>0.05798992842857145</v>
      </c>
      <c r="T108" s="32">
        <v>1.1580132142857145</v>
      </c>
      <c r="U108" s="32">
        <v>0</v>
      </c>
      <c r="V108" s="32">
        <v>12.794308998035714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0.022929821428571428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0</v>
      </c>
      <c r="AL108" s="32">
        <v>0.008598683035714285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3.1866830577499994</v>
      </c>
      <c r="AW108" s="32">
        <v>1.559227857142857</v>
      </c>
      <c r="AX108" s="32">
        <v>0</v>
      </c>
      <c r="AY108" s="32">
        <v>0</v>
      </c>
      <c r="AZ108" s="32">
        <v>33.03361487742303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3.334668031107143</v>
      </c>
      <c r="BG108" s="32">
        <v>0.011479079035714284</v>
      </c>
      <c r="BH108" s="32">
        <v>0</v>
      </c>
      <c r="BI108" s="32">
        <v>0</v>
      </c>
      <c r="BJ108" s="32">
        <v>7.670152134535714</v>
      </c>
      <c r="BK108" s="33">
        <f t="shared" si="2"/>
        <v>89.9928447258516</v>
      </c>
    </row>
    <row r="109" spans="1:63" ht="15">
      <c r="A109" s="30"/>
      <c r="B109" s="31" t="s">
        <v>113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0.8319154292142856</v>
      </c>
      <c r="I109" s="32">
        <v>23.283203892142858</v>
      </c>
      <c r="J109" s="32">
        <v>0</v>
      </c>
      <c r="K109" s="32">
        <v>0</v>
      </c>
      <c r="L109" s="32">
        <v>9.582689407464287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0.702036255392857</v>
      </c>
      <c r="S109" s="32">
        <v>0.17273260714285713</v>
      </c>
      <c r="T109" s="32">
        <v>0</v>
      </c>
      <c r="U109" s="32">
        <v>0</v>
      </c>
      <c r="V109" s="32">
        <v>0.6788682574285715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0.07524615214285713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2.832798176142857</v>
      </c>
      <c r="AW109" s="32">
        <v>5.472447428571428</v>
      </c>
      <c r="AX109" s="32">
        <v>0</v>
      </c>
      <c r="AY109" s="32">
        <v>0</v>
      </c>
      <c r="AZ109" s="32">
        <v>18.958372781089615</v>
      </c>
      <c r="BA109" s="32">
        <v>0</v>
      </c>
      <c r="BB109" s="32">
        <v>0</v>
      </c>
      <c r="BC109" s="32">
        <v>0</v>
      </c>
      <c r="BD109" s="32">
        <v>0</v>
      </c>
      <c r="BE109" s="32">
        <v>0</v>
      </c>
      <c r="BF109" s="32">
        <v>3.8647308495357153</v>
      </c>
      <c r="BG109" s="32">
        <v>0.12694726910714285</v>
      </c>
      <c r="BH109" s="32">
        <v>0.05700466071428571</v>
      </c>
      <c r="BI109" s="32">
        <v>0</v>
      </c>
      <c r="BJ109" s="32">
        <v>4.84334991925</v>
      </c>
      <c r="BK109" s="33">
        <f t="shared" si="2"/>
        <v>71.48234308533962</v>
      </c>
    </row>
    <row r="110" spans="1:63" ht="15">
      <c r="A110" s="30"/>
      <c r="B110" s="31" t="s">
        <v>114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0.7151694773214285</v>
      </c>
      <c r="I110" s="32">
        <v>15.796455501428571</v>
      </c>
      <c r="J110" s="32">
        <v>0</v>
      </c>
      <c r="K110" s="32">
        <v>0</v>
      </c>
      <c r="L110" s="32">
        <v>4.615970450892858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0.4670364681785715</v>
      </c>
      <c r="S110" s="32">
        <v>0.22949957142857141</v>
      </c>
      <c r="T110" s="32">
        <v>0</v>
      </c>
      <c r="U110" s="32">
        <v>0</v>
      </c>
      <c r="V110" s="32">
        <v>12.528784449500002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0.09656676964285714</v>
      </c>
      <c r="AC110" s="32">
        <v>0</v>
      </c>
      <c r="AD110" s="32">
        <v>0</v>
      </c>
      <c r="AE110" s="32">
        <v>0</v>
      </c>
      <c r="AF110" s="32">
        <v>0.14769035357142857</v>
      </c>
      <c r="AG110" s="32">
        <v>0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32">
        <v>0</v>
      </c>
      <c r="AN110" s="32">
        <v>0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32">
        <v>2.721261258178571</v>
      </c>
      <c r="AW110" s="32">
        <v>4.674576753571429</v>
      </c>
      <c r="AX110" s="32">
        <v>0</v>
      </c>
      <c r="AY110" s="32">
        <v>0</v>
      </c>
      <c r="AZ110" s="32">
        <v>24.454773562971347</v>
      </c>
      <c r="BA110" s="32">
        <v>0</v>
      </c>
      <c r="BB110" s="32">
        <v>0</v>
      </c>
      <c r="BC110" s="32">
        <v>0</v>
      </c>
      <c r="BD110" s="32">
        <v>0</v>
      </c>
      <c r="BE110" s="32">
        <v>0</v>
      </c>
      <c r="BF110" s="32">
        <v>3.938245762035714</v>
      </c>
      <c r="BG110" s="32">
        <v>0.26129831785714286</v>
      </c>
      <c r="BH110" s="32">
        <v>0</v>
      </c>
      <c r="BI110" s="32">
        <v>0</v>
      </c>
      <c r="BJ110" s="32">
        <v>5.375570054035715</v>
      </c>
      <c r="BK110" s="33">
        <f t="shared" si="2"/>
        <v>76.0228987506142</v>
      </c>
    </row>
    <row r="111" spans="1:63" ht="15">
      <c r="A111" s="30"/>
      <c r="B111" s="31" t="s">
        <v>115</v>
      </c>
      <c r="C111" s="32">
        <v>0</v>
      </c>
      <c r="D111" s="32">
        <v>17.23801607142857</v>
      </c>
      <c r="E111" s="32">
        <v>0</v>
      </c>
      <c r="F111" s="32">
        <v>0</v>
      </c>
      <c r="G111" s="32">
        <v>0</v>
      </c>
      <c r="H111" s="32">
        <v>0.27080569975</v>
      </c>
      <c r="I111" s="32">
        <v>18.674517410714287</v>
      </c>
      <c r="J111" s="32">
        <v>0</v>
      </c>
      <c r="K111" s="32">
        <v>0</v>
      </c>
      <c r="L111" s="32">
        <v>2.960222774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0.10617266024999998</v>
      </c>
      <c r="S111" s="32">
        <v>0</v>
      </c>
      <c r="T111" s="32">
        <v>0</v>
      </c>
      <c r="U111" s="32">
        <v>0</v>
      </c>
      <c r="V111" s="32">
        <v>0.32407470214285705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5.717353571428571</v>
      </c>
      <c r="AS111" s="32">
        <v>0</v>
      </c>
      <c r="AT111" s="32">
        <v>0</v>
      </c>
      <c r="AU111" s="32">
        <v>0</v>
      </c>
      <c r="AV111" s="32">
        <v>0.5170704886785714</v>
      </c>
      <c r="AW111" s="32">
        <v>14.716468092857145</v>
      </c>
      <c r="AX111" s="32">
        <v>0</v>
      </c>
      <c r="AY111" s="32">
        <v>0</v>
      </c>
      <c r="AZ111" s="32">
        <v>2.017070905029168</v>
      </c>
      <c r="BA111" s="32">
        <v>0</v>
      </c>
      <c r="BB111" s="32">
        <v>0</v>
      </c>
      <c r="BC111" s="32">
        <v>0</v>
      </c>
      <c r="BD111" s="32">
        <v>0</v>
      </c>
      <c r="BE111" s="32">
        <v>0</v>
      </c>
      <c r="BF111" s="32">
        <v>0.7588837551428571</v>
      </c>
      <c r="BG111" s="32">
        <v>6.860824285714285</v>
      </c>
      <c r="BH111" s="32">
        <v>0</v>
      </c>
      <c r="BI111" s="32">
        <v>0</v>
      </c>
      <c r="BJ111" s="32">
        <v>0.2529601846428572</v>
      </c>
      <c r="BK111" s="33">
        <f t="shared" si="2"/>
        <v>70.41444060177918</v>
      </c>
    </row>
    <row r="112" spans="1:63" ht="15">
      <c r="A112" s="30"/>
      <c r="B112" s="31" t="s">
        <v>116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0.5712881206785715</v>
      </c>
      <c r="I112" s="32">
        <v>8.234701714285714</v>
      </c>
      <c r="J112" s="32">
        <v>0</v>
      </c>
      <c r="K112" s="32">
        <v>0</v>
      </c>
      <c r="L112" s="32">
        <v>3.7335637200000003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0.7026021543928571</v>
      </c>
      <c r="S112" s="32">
        <v>0.09378410285714285</v>
      </c>
      <c r="T112" s="32">
        <v>0</v>
      </c>
      <c r="U112" s="32">
        <v>0</v>
      </c>
      <c r="V112" s="32">
        <v>10.45959369457143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0.04529305714285714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3.119392932178571</v>
      </c>
      <c r="AW112" s="32">
        <v>7.303505464285713</v>
      </c>
      <c r="AX112" s="32">
        <v>0.3396979285714286</v>
      </c>
      <c r="AY112" s="32">
        <v>0</v>
      </c>
      <c r="AZ112" s="32">
        <v>14.150237363671641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4.298013735964285</v>
      </c>
      <c r="BG112" s="32">
        <v>0.30572813571428575</v>
      </c>
      <c r="BH112" s="32">
        <v>0.6447039298214285</v>
      </c>
      <c r="BI112" s="32">
        <v>0</v>
      </c>
      <c r="BJ112" s="32">
        <v>3.056404734857143</v>
      </c>
      <c r="BK112" s="33">
        <f t="shared" si="2"/>
        <v>57.05851078899306</v>
      </c>
    </row>
    <row r="113" spans="1:63" ht="15">
      <c r="A113" s="30"/>
      <c r="B113" s="31" t="s">
        <v>117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0.49078685953571427</v>
      </c>
      <c r="I113" s="32">
        <v>4.079988632142857</v>
      </c>
      <c r="J113" s="32">
        <v>0</v>
      </c>
      <c r="K113" s="32">
        <v>0</v>
      </c>
      <c r="L113" s="32">
        <v>3.981184482892857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0.31456346764285714</v>
      </c>
      <c r="S113" s="32">
        <v>0.11380721428571429</v>
      </c>
      <c r="T113" s="32">
        <v>0</v>
      </c>
      <c r="U113" s="32">
        <v>0</v>
      </c>
      <c r="V113" s="32">
        <v>0.9229988437142856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0.0005633725000000001</v>
      </c>
      <c r="AC113" s="32">
        <v>0</v>
      </c>
      <c r="AD113" s="32">
        <v>0</v>
      </c>
      <c r="AE113" s="32">
        <v>0</v>
      </c>
      <c r="AF113" s="32">
        <v>0.1126745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1.7630510092857146</v>
      </c>
      <c r="AW113" s="32">
        <v>5.633725</v>
      </c>
      <c r="AX113" s="32">
        <v>0</v>
      </c>
      <c r="AY113" s="32">
        <v>0</v>
      </c>
      <c r="AZ113" s="32">
        <v>9.32121112012792</v>
      </c>
      <c r="BA113" s="32">
        <v>0</v>
      </c>
      <c r="BB113" s="32">
        <v>0</v>
      </c>
      <c r="BC113" s="32">
        <v>0</v>
      </c>
      <c r="BD113" s="32">
        <v>0</v>
      </c>
      <c r="BE113" s="32">
        <v>0</v>
      </c>
      <c r="BF113" s="32">
        <v>2.6561406256071436</v>
      </c>
      <c r="BG113" s="32">
        <v>0</v>
      </c>
      <c r="BH113" s="32">
        <v>0.05633725</v>
      </c>
      <c r="BI113" s="32">
        <v>0</v>
      </c>
      <c r="BJ113" s="32">
        <v>2.615648288928571</v>
      </c>
      <c r="BK113" s="33">
        <f t="shared" si="2"/>
        <v>32.06268066666363</v>
      </c>
    </row>
    <row r="114" spans="1:63" ht="15">
      <c r="A114" s="30"/>
      <c r="B114" s="31" t="s">
        <v>118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5.867376257857144</v>
      </c>
      <c r="I114" s="32">
        <v>12.463333928571428</v>
      </c>
      <c r="J114" s="32">
        <v>0</v>
      </c>
      <c r="K114" s="32">
        <v>0</v>
      </c>
      <c r="L114" s="32">
        <v>1.4457119659285713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0.793374530357143</v>
      </c>
      <c r="S114" s="32">
        <v>0</v>
      </c>
      <c r="T114" s="32">
        <v>0</v>
      </c>
      <c r="U114" s="32">
        <v>0</v>
      </c>
      <c r="V114" s="32">
        <v>1.0036080339285716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0.13460674285714286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11.300579775535713</v>
      </c>
      <c r="AW114" s="32">
        <v>25.07050585714286</v>
      </c>
      <c r="AX114" s="32">
        <v>0</v>
      </c>
      <c r="AY114" s="32">
        <v>0</v>
      </c>
      <c r="AZ114" s="32">
        <v>4.242151155454252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6.04293932182143</v>
      </c>
      <c r="BG114" s="32">
        <v>1.6457691107142856</v>
      </c>
      <c r="BH114" s="32">
        <v>0</v>
      </c>
      <c r="BI114" s="32">
        <v>0</v>
      </c>
      <c r="BJ114" s="32">
        <v>0.8866783218928572</v>
      </c>
      <c r="BK114" s="33">
        <f t="shared" si="2"/>
        <v>70.8966350020614</v>
      </c>
    </row>
    <row r="115" spans="1:63" ht="15">
      <c r="A115" s="30"/>
      <c r="B115" s="31" t="s">
        <v>119</v>
      </c>
      <c r="C115" s="32">
        <v>0</v>
      </c>
      <c r="D115" s="32">
        <v>28.0815</v>
      </c>
      <c r="E115" s="32">
        <v>0</v>
      </c>
      <c r="F115" s="32">
        <v>0</v>
      </c>
      <c r="G115" s="32">
        <v>0</v>
      </c>
      <c r="H115" s="32">
        <v>0.9196943284642857</v>
      </c>
      <c r="I115" s="32">
        <v>49.704254999999996</v>
      </c>
      <c r="J115" s="32">
        <v>0</v>
      </c>
      <c r="K115" s="32">
        <v>0</v>
      </c>
      <c r="L115" s="32">
        <v>0.54197295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0.6807608320357141</v>
      </c>
      <c r="S115" s="32">
        <v>0</v>
      </c>
      <c r="T115" s="32">
        <v>0</v>
      </c>
      <c r="U115" s="32">
        <v>0</v>
      </c>
      <c r="V115" s="32">
        <v>0.36955254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0.05004364821428571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16.11132090585714</v>
      </c>
      <c r="AW115" s="32">
        <v>11.66253822392857</v>
      </c>
      <c r="AX115" s="32">
        <v>1.1120810714285714</v>
      </c>
      <c r="AY115" s="32">
        <v>0</v>
      </c>
      <c r="AZ115" s="32">
        <v>7.612183813069225</v>
      </c>
      <c r="BA115" s="32">
        <v>0</v>
      </c>
      <c r="BB115" s="32">
        <v>0</v>
      </c>
      <c r="BC115" s="32">
        <v>0</v>
      </c>
      <c r="BD115" s="32">
        <v>0</v>
      </c>
      <c r="BE115" s="32">
        <v>0</v>
      </c>
      <c r="BF115" s="32">
        <v>6.364342618964286</v>
      </c>
      <c r="BG115" s="32">
        <v>1.1343226928571428</v>
      </c>
      <c r="BH115" s="32">
        <v>0</v>
      </c>
      <c r="BI115" s="32">
        <v>0</v>
      </c>
      <c r="BJ115" s="32">
        <v>1.181161022035714</v>
      </c>
      <c r="BK115" s="33">
        <f t="shared" si="2"/>
        <v>125.52572964685493</v>
      </c>
    </row>
    <row r="116" spans="1:63" ht="15">
      <c r="A116" s="30"/>
      <c r="B116" s="31" t="s">
        <v>120</v>
      </c>
      <c r="C116" s="32">
        <v>0</v>
      </c>
      <c r="D116" s="32">
        <v>1.1088088392857143</v>
      </c>
      <c r="E116" s="32">
        <v>0</v>
      </c>
      <c r="F116" s="32">
        <v>0</v>
      </c>
      <c r="G116" s="32">
        <v>0</v>
      </c>
      <c r="H116" s="32">
        <v>2.0189966020357146</v>
      </c>
      <c r="I116" s="32">
        <v>5.992047767857143</v>
      </c>
      <c r="J116" s="32">
        <v>0</v>
      </c>
      <c r="K116" s="32">
        <v>0</v>
      </c>
      <c r="L116" s="32">
        <v>0.5969647589285715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0.6144373842857143</v>
      </c>
      <c r="S116" s="32">
        <v>0</v>
      </c>
      <c r="T116" s="32">
        <v>0</v>
      </c>
      <c r="U116" s="32">
        <v>0</v>
      </c>
      <c r="V116" s="32">
        <v>0.4817107061428572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20.055030966857142</v>
      </c>
      <c r="AW116" s="32">
        <v>14.966790146142856</v>
      </c>
      <c r="AX116" s="32">
        <v>0</v>
      </c>
      <c r="AY116" s="32">
        <v>0</v>
      </c>
      <c r="AZ116" s="32">
        <v>9.904709424802741</v>
      </c>
      <c r="BA116" s="32">
        <v>0</v>
      </c>
      <c r="BB116" s="32">
        <v>0</v>
      </c>
      <c r="BC116" s="32">
        <v>0</v>
      </c>
      <c r="BD116" s="32">
        <v>0</v>
      </c>
      <c r="BE116" s="32">
        <v>0</v>
      </c>
      <c r="BF116" s="32">
        <v>4.4476014705</v>
      </c>
      <c r="BG116" s="32">
        <v>2.7721625</v>
      </c>
      <c r="BH116" s="32">
        <v>0</v>
      </c>
      <c r="BI116" s="32">
        <v>0</v>
      </c>
      <c r="BJ116" s="32">
        <v>1.0960517013214284</v>
      </c>
      <c r="BK116" s="33">
        <f t="shared" si="2"/>
        <v>64.05531226815988</v>
      </c>
    </row>
    <row r="117" spans="1:63" ht="15">
      <c r="A117" s="30"/>
      <c r="B117" s="31" t="s">
        <v>121</v>
      </c>
      <c r="C117" s="32">
        <v>0</v>
      </c>
      <c r="D117" s="32">
        <v>1.1007976178571428</v>
      </c>
      <c r="E117" s="32">
        <v>0</v>
      </c>
      <c r="F117" s="32">
        <v>0</v>
      </c>
      <c r="G117" s="32">
        <v>0</v>
      </c>
      <c r="H117" s="32">
        <v>1.8397944612142858</v>
      </c>
      <c r="I117" s="32">
        <v>5.726371446428572</v>
      </c>
      <c r="J117" s="32">
        <v>0</v>
      </c>
      <c r="K117" s="32">
        <v>0</v>
      </c>
      <c r="L117" s="32">
        <v>1.6160251645714288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0.3919055967857143</v>
      </c>
      <c r="S117" s="32">
        <v>0</v>
      </c>
      <c r="T117" s="32">
        <v>0</v>
      </c>
      <c r="U117" s="32">
        <v>0</v>
      </c>
      <c r="V117" s="32">
        <v>0.3740233527142857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15.619244783857141</v>
      </c>
      <c r="AW117" s="32">
        <v>19.595168142857148</v>
      </c>
      <c r="AX117" s="32">
        <v>0</v>
      </c>
      <c r="AY117" s="32">
        <v>0</v>
      </c>
      <c r="AZ117" s="32">
        <v>8.29116884744894</v>
      </c>
      <c r="BA117" s="32">
        <v>0</v>
      </c>
      <c r="BB117" s="32">
        <v>0</v>
      </c>
      <c r="BC117" s="32">
        <v>0</v>
      </c>
      <c r="BD117" s="32">
        <v>0</v>
      </c>
      <c r="BE117" s="32">
        <v>0</v>
      </c>
      <c r="BF117" s="32">
        <v>8.402051538999999</v>
      </c>
      <c r="BG117" s="32">
        <v>5.524793077392857</v>
      </c>
      <c r="BH117" s="32">
        <v>0.05504260714285715</v>
      </c>
      <c r="BI117" s="32">
        <v>0</v>
      </c>
      <c r="BJ117" s="32">
        <v>3.9415788796428566</v>
      </c>
      <c r="BK117" s="33">
        <f t="shared" si="2"/>
        <v>72.47796551691323</v>
      </c>
    </row>
    <row r="118" spans="1:63" ht="15">
      <c r="A118" s="30"/>
      <c r="B118" s="31" t="s">
        <v>122</v>
      </c>
      <c r="C118" s="32">
        <v>0</v>
      </c>
      <c r="D118" s="32">
        <v>0.49970571428571425</v>
      </c>
      <c r="E118" s="32">
        <v>0</v>
      </c>
      <c r="F118" s="32">
        <v>0</v>
      </c>
      <c r="G118" s="32">
        <v>0</v>
      </c>
      <c r="H118" s="32">
        <v>0.18885977964285716</v>
      </c>
      <c r="I118" s="32">
        <v>42.43056742857142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0.10183497946428571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1.4117717035</v>
      </c>
      <c r="AW118" s="32">
        <v>12.158779724964287</v>
      </c>
      <c r="AX118" s="32">
        <v>0</v>
      </c>
      <c r="AY118" s="32">
        <v>0</v>
      </c>
      <c r="AZ118" s="32">
        <v>0.22141864308045933</v>
      </c>
      <c r="BA118" s="32">
        <v>0</v>
      </c>
      <c r="BB118" s="32">
        <v>0</v>
      </c>
      <c r="BC118" s="32">
        <v>0</v>
      </c>
      <c r="BD118" s="32">
        <v>0</v>
      </c>
      <c r="BE118" s="32">
        <v>0</v>
      </c>
      <c r="BF118" s="32">
        <v>1.24521113475</v>
      </c>
      <c r="BG118" s="32">
        <v>0</v>
      </c>
      <c r="BH118" s="32">
        <v>0</v>
      </c>
      <c r="BI118" s="32">
        <v>0</v>
      </c>
      <c r="BJ118" s="32">
        <v>0.04428372857142857</v>
      </c>
      <c r="BK118" s="33">
        <f t="shared" si="2"/>
        <v>58.30243283683046</v>
      </c>
    </row>
    <row r="119" spans="1:63" ht="15">
      <c r="A119" s="30"/>
      <c r="B119" s="31" t="s">
        <v>123</v>
      </c>
      <c r="C119" s="32">
        <v>0</v>
      </c>
      <c r="D119" s="32">
        <v>1.551682</v>
      </c>
      <c r="E119" s="32">
        <v>0</v>
      </c>
      <c r="F119" s="32">
        <v>0</v>
      </c>
      <c r="G119" s="32">
        <v>0</v>
      </c>
      <c r="H119" s="32">
        <v>5.985180184035716</v>
      </c>
      <c r="I119" s="32">
        <v>13.300131428571428</v>
      </c>
      <c r="J119" s="32">
        <v>0</v>
      </c>
      <c r="K119" s="32">
        <v>0</v>
      </c>
      <c r="L119" s="32">
        <v>1.7599908751428575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1.0682794587142859</v>
      </c>
      <c r="S119" s="32">
        <v>0</v>
      </c>
      <c r="T119" s="32">
        <v>0</v>
      </c>
      <c r="U119" s="32">
        <v>0</v>
      </c>
      <c r="V119" s="32">
        <v>12.735934821142857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0.1755705714285714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18.123433789321428</v>
      </c>
      <c r="AW119" s="32">
        <v>3.248055571428571</v>
      </c>
      <c r="AX119" s="32">
        <v>0</v>
      </c>
      <c r="AY119" s="32">
        <v>0</v>
      </c>
      <c r="AZ119" s="32">
        <v>10.191896710094424</v>
      </c>
      <c r="BA119" s="32">
        <v>0</v>
      </c>
      <c r="BB119" s="32">
        <v>0</v>
      </c>
      <c r="BC119" s="32">
        <v>0</v>
      </c>
      <c r="BD119" s="32">
        <v>0</v>
      </c>
      <c r="BE119" s="32">
        <v>0</v>
      </c>
      <c r="BF119" s="32">
        <v>45.56589985253571</v>
      </c>
      <c r="BG119" s="32">
        <v>0.19751689285714286</v>
      </c>
      <c r="BH119" s="32">
        <v>0</v>
      </c>
      <c r="BI119" s="32">
        <v>0</v>
      </c>
      <c r="BJ119" s="32">
        <v>2.2029533687142857</v>
      </c>
      <c r="BK119" s="33">
        <f t="shared" si="2"/>
        <v>116.10652552398727</v>
      </c>
    </row>
    <row r="120" spans="1:63" ht="15">
      <c r="A120" s="30"/>
      <c r="B120" s="31" t="s">
        <v>124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2.065712284964286</v>
      </c>
      <c r="I120" s="32">
        <v>0</v>
      </c>
      <c r="J120" s="32">
        <v>0</v>
      </c>
      <c r="K120" s="32">
        <v>0</v>
      </c>
      <c r="L120" s="32">
        <v>1.2465421396071428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0.5077757460357142</v>
      </c>
      <c r="S120" s="32">
        <v>0</v>
      </c>
      <c r="T120" s="32">
        <v>0</v>
      </c>
      <c r="U120" s="32">
        <v>0</v>
      </c>
      <c r="V120" s="32">
        <v>0.6452934241071429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0.06524644285714286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17.355495939035713</v>
      </c>
      <c r="AW120" s="32">
        <v>9.188191076285715</v>
      </c>
      <c r="AX120" s="32">
        <v>0</v>
      </c>
      <c r="AY120" s="32">
        <v>0</v>
      </c>
      <c r="AZ120" s="32">
        <v>20.91341491976588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2">
        <v>2.0659354037857143</v>
      </c>
      <c r="BG120" s="32">
        <v>0</v>
      </c>
      <c r="BH120" s="32">
        <v>0.05437203571428571</v>
      </c>
      <c r="BI120" s="32">
        <v>0</v>
      </c>
      <c r="BJ120" s="32">
        <v>1.435906611857143</v>
      </c>
      <c r="BK120" s="33">
        <f t="shared" si="2"/>
        <v>55.54388602401588</v>
      </c>
    </row>
    <row r="121" spans="1:63" ht="15">
      <c r="A121" s="30"/>
      <c r="B121" s="31" t="s">
        <v>125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1.3733463042857141</v>
      </c>
      <c r="I121" s="32">
        <v>0</v>
      </c>
      <c r="J121" s="32">
        <v>0</v>
      </c>
      <c r="K121" s="32">
        <v>0</v>
      </c>
      <c r="L121" s="32">
        <v>1.4611722021428573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0.2929488116428572</v>
      </c>
      <c r="S121" s="32">
        <v>0</v>
      </c>
      <c r="T121" s="32">
        <v>0</v>
      </c>
      <c r="U121" s="32">
        <v>0</v>
      </c>
      <c r="V121" s="32">
        <v>0.7821439389285714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0.0010860603571428568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5.430301785714286</v>
      </c>
      <c r="AS121" s="32">
        <v>0</v>
      </c>
      <c r="AT121" s="32">
        <v>0</v>
      </c>
      <c r="AU121" s="32">
        <v>0</v>
      </c>
      <c r="AV121" s="32">
        <v>10.060629723107139</v>
      </c>
      <c r="AW121" s="32">
        <v>8.688482857142857</v>
      </c>
      <c r="AX121" s="32">
        <v>0</v>
      </c>
      <c r="AY121" s="32">
        <v>0</v>
      </c>
      <c r="AZ121" s="32">
        <v>3.774107953699133</v>
      </c>
      <c r="BA121" s="32">
        <v>0</v>
      </c>
      <c r="BB121" s="32">
        <v>0</v>
      </c>
      <c r="BC121" s="32">
        <v>0</v>
      </c>
      <c r="BD121" s="32">
        <v>0</v>
      </c>
      <c r="BE121" s="32">
        <v>0</v>
      </c>
      <c r="BF121" s="32">
        <v>3.8278405522857137</v>
      </c>
      <c r="BG121" s="32">
        <v>0.06616609842857142</v>
      </c>
      <c r="BH121" s="32">
        <v>0</v>
      </c>
      <c r="BI121" s="32">
        <v>0</v>
      </c>
      <c r="BJ121" s="32">
        <v>0.3475393142857143</v>
      </c>
      <c r="BK121" s="33">
        <f t="shared" si="2"/>
        <v>36.105765602020554</v>
      </c>
    </row>
    <row r="122" spans="1:63" ht="15">
      <c r="A122" s="30"/>
      <c r="B122" s="31" t="s">
        <v>126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4.925415861750001</v>
      </c>
      <c r="I122" s="32">
        <v>24.527121428571427</v>
      </c>
      <c r="J122" s="32">
        <v>0.2725235714285714</v>
      </c>
      <c r="K122" s="32">
        <v>0</v>
      </c>
      <c r="L122" s="32">
        <v>0.40878535714285713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0.3718414345714286</v>
      </c>
      <c r="S122" s="32">
        <v>0</v>
      </c>
      <c r="T122" s="32">
        <v>0</v>
      </c>
      <c r="U122" s="32">
        <v>0</v>
      </c>
      <c r="V122" s="32">
        <v>0.21031421353571428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0.053962339285714284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11.042086298535713</v>
      </c>
      <c r="AW122" s="32">
        <v>6.0494575841071425</v>
      </c>
      <c r="AX122" s="32">
        <v>0</v>
      </c>
      <c r="AY122" s="32">
        <v>0</v>
      </c>
      <c r="AZ122" s="32">
        <v>5.155696890089352</v>
      </c>
      <c r="BA122" s="32">
        <v>0</v>
      </c>
      <c r="BB122" s="32">
        <v>0</v>
      </c>
      <c r="BC122" s="32">
        <v>0</v>
      </c>
      <c r="BD122" s="32">
        <v>0</v>
      </c>
      <c r="BE122" s="32">
        <v>0</v>
      </c>
      <c r="BF122" s="32">
        <v>3.3520933779285715</v>
      </c>
      <c r="BG122" s="32">
        <v>0.021584935714285713</v>
      </c>
      <c r="BH122" s="32">
        <v>0</v>
      </c>
      <c r="BI122" s="32">
        <v>0</v>
      </c>
      <c r="BJ122" s="32">
        <v>0.5794523395357143</v>
      </c>
      <c r="BK122" s="33">
        <f t="shared" si="2"/>
        <v>56.970335632196495</v>
      </c>
    </row>
    <row r="123" spans="1:63" ht="15">
      <c r="A123" s="30"/>
      <c r="B123" s="31" t="s">
        <v>127</v>
      </c>
      <c r="C123" s="32">
        <v>0</v>
      </c>
      <c r="D123" s="32">
        <v>1.625566232142857</v>
      </c>
      <c r="E123" s="32">
        <v>0</v>
      </c>
      <c r="F123" s="32">
        <v>0</v>
      </c>
      <c r="G123" s="32">
        <v>0</v>
      </c>
      <c r="H123" s="32">
        <v>4.39798596175</v>
      </c>
      <c r="I123" s="32">
        <v>17.224542857142858</v>
      </c>
      <c r="J123" s="32">
        <v>0</v>
      </c>
      <c r="K123" s="32">
        <v>0</v>
      </c>
      <c r="L123" s="32">
        <v>1.0926819375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0.21261840832142861</v>
      </c>
      <c r="S123" s="32">
        <v>0</v>
      </c>
      <c r="T123" s="32">
        <v>11.357432946428572</v>
      </c>
      <c r="U123" s="32">
        <v>0</v>
      </c>
      <c r="V123" s="32">
        <v>1.0926819375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4.628124337428571</v>
      </c>
      <c r="AW123" s="32">
        <v>0</v>
      </c>
      <c r="AX123" s="32">
        <v>0</v>
      </c>
      <c r="AY123" s="32">
        <v>0</v>
      </c>
      <c r="AZ123" s="32">
        <v>2.179561457513958</v>
      </c>
      <c r="BA123" s="32">
        <v>0</v>
      </c>
      <c r="BB123" s="32">
        <v>0</v>
      </c>
      <c r="BC123" s="32">
        <v>0</v>
      </c>
      <c r="BD123" s="32">
        <v>0</v>
      </c>
      <c r="BE123" s="32">
        <v>0</v>
      </c>
      <c r="BF123" s="32">
        <v>3.1947134969285718</v>
      </c>
      <c r="BG123" s="32">
        <v>0</v>
      </c>
      <c r="BH123" s="32">
        <v>0</v>
      </c>
      <c r="BI123" s="32">
        <v>0</v>
      </c>
      <c r="BJ123" s="32">
        <v>2.889598801178571</v>
      </c>
      <c r="BK123" s="33">
        <f t="shared" si="2"/>
        <v>49.89550837383539</v>
      </c>
    </row>
    <row r="124" spans="1:63" ht="15">
      <c r="A124" s="30"/>
      <c r="B124" s="31" t="s">
        <v>128</v>
      </c>
      <c r="C124" s="32">
        <v>0</v>
      </c>
      <c r="D124" s="32">
        <v>1.883369375</v>
      </c>
      <c r="E124" s="32">
        <v>0</v>
      </c>
      <c r="F124" s="32">
        <v>0</v>
      </c>
      <c r="G124" s="32">
        <v>0</v>
      </c>
      <c r="H124" s="32">
        <v>2.586260534142857</v>
      </c>
      <c r="I124" s="32">
        <v>19.37179928571429</v>
      </c>
      <c r="J124" s="32">
        <v>0</v>
      </c>
      <c r="K124" s="32">
        <v>0</v>
      </c>
      <c r="L124" s="32">
        <v>0.7465332159285716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0.707161995</v>
      </c>
      <c r="S124" s="32">
        <v>0</v>
      </c>
      <c r="T124" s="32">
        <v>11.569269017857142</v>
      </c>
      <c r="U124" s="32">
        <v>0</v>
      </c>
      <c r="V124" s="32">
        <v>0.07533649710714285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4.194500271607143</v>
      </c>
      <c r="AW124" s="32">
        <v>0</v>
      </c>
      <c r="AX124" s="32">
        <v>0</v>
      </c>
      <c r="AY124" s="32">
        <v>0</v>
      </c>
      <c r="AZ124" s="32">
        <v>1.4566151965798217</v>
      </c>
      <c r="BA124" s="32">
        <v>0</v>
      </c>
      <c r="BB124" s="32">
        <v>0</v>
      </c>
      <c r="BC124" s="32">
        <v>0</v>
      </c>
      <c r="BD124" s="32">
        <v>0</v>
      </c>
      <c r="BE124" s="32">
        <v>0</v>
      </c>
      <c r="BF124" s="32">
        <v>1.9882673921785716</v>
      </c>
      <c r="BG124" s="32">
        <v>0</v>
      </c>
      <c r="BH124" s="32">
        <v>0</v>
      </c>
      <c r="BI124" s="32">
        <v>0</v>
      </c>
      <c r="BJ124" s="32">
        <v>0.14072440074999998</v>
      </c>
      <c r="BK124" s="33">
        <f t="shared" si="2"/>
        <v>44.719837181865536</v>
      </c>
    </row>
    <row r="125" spans="1:63" ht="15">
      <c r="A125" s="30"/>
      <c r="B125" s="31" t="s">
        <v>129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2.2741577017857146</v>
      </c>
      <c r="I125" s="32">
        <v>4.389422175</v>
      </c>
      <c r="J125" s="32">
        <v>0.3232269642857143</v>
      </c>
      <c r="K125" s="32">
        <v>0</v>
      </c>
      <c r="L125" s="32">
        <v>0.3894884919642857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0.17944226760714285</v>
      </c>
      <c r="S125" s="32">
        <v>0</v>
      </c>
      <c r="T125" s="32">
        <v>0.053871160714285715</v>
      </c>
      <c r="U125" s="32">
        <v>0</v>
      </c>
      <c r="V125" s="32">
        <v>3.1261772087500006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0.03840023571428572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6.113903706392856</v>
      </c>
      <c r="AW125" s="32">
        <v>0.48000294642857144</v>
      </c>
      <c r="AX125" s="32">
        <v>0</v>
      </c>
      <c r="AY125" s="32">
        <v>0</v>
      </c>
      <c r="AZ125" s="32">
        <v>1.8310859466495653</v>
      </c>
      <c r="BA125" s="32">
        <v>0</v>
      </c>
      <c r="BB125" s="32">
        <v>0</v>
      </c>
      <c r="BC125" s="32">
        <v>0</v>
      </c>
      <c r="BD125" s="32">
        <v>0</v>
      </c>
      <c r="BE125" s="32">
        <v>0</v>
      </c>
      <c r="BF125" s="32">
        <v>4.477172578357142</v>
      </c>
      <c r="BG125" s="32">
        <v>0.01904154828571429</v>
      </c>
      <c r="BH125" s="32">
        <v>0.02666683035714286</v>
      </c>
      <c r="BI125" s="32">
        <v>0</v>
      </c>
      <c r="BJ125" s="32">
        <v>1.0883788033571427</v>
      </c>
      <c r="BK125" s="33">
        <f t="shared" si="2"/>
        <v>24.81043856564956</v>
      </c>
    </row>
    <row r="126" spans="1:63" ht="15">
      <c r="A126" s="30"/>
      <c r="B126" s="31" t="s">
        <v>130</v>
      </c>
      <c r="C126" s="32">
        <v>0</v>
      </c>
      <c r="D126" s="32">
        <v>3.196242857142857</v>
      </c>
      <c r="E126" s="32">
        <v>0</v>
      </c>
      <c r="F126" s="32">
        <v>0</v>
      </c>
      <c r="G126" s="32">
        <v>0</v>
      </c>
      <c r="H126" s="32">
        <v>2.589708133357143</v>
      </c>
      <c r="I126" s="32">
        <v>14.084200742892858</v>
      </c>
      <c r="J126" s="32">
        <v>0</v>
      </c>
      <c r="K126" s="32">
        <v>0</v>
      </c>
      <c r="L126" s="32">
        <v>0.6939096603571429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0.8148470372857141</v>
      </c>
      <c r="S126" s="32">
        <v>0.10654142857142856</v>
      </c>
      <c r="T126" s="32">
        <v>10.920496428571427</v>
      </c>
      <c r="U126" s="32">
        <v>0</v>
      </c>
      <c r="V126" s="32">
        <v>2.5452343803214283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0.11602929642857142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32">
        <v>4.07345779525</v>
      </c>
      <c r="AW126" s="32">
        <v>4.060436122321429</v>
      </c>
      <c r="AX126" s="32">
        <v>0</v>
      </c>
      <c r="AY126" s="32">
        <v>0</v>
      </c>
      <c r="AZ126" s="32">
        <v>2.2382563689756374</v>
      </c>
      <c r="BA126" s="32">
        <v>0</v>
      </c>
      <c r="BB126" s="32">
        <v>0</v>
      </c>
      <c r="BC126" s="32">
        <v>0</v>
      </c>
      <c r="BD126" s="32">
        <v>0</v>
      </c>
      <c r="BE126" s="32">
        <v>0</v>
      </c>
      <c r="BF126" s="32">
        <v>2.773189828535714</v>
      </c>
      <c r="BG126" s="32">
        <v>0.3586360071428571</v>
      </c>
      <c r="BH126" s="32">
        <v>0.02637029464285714</v>
      </c>
      <c r="BI126" s="32">
        <v>0</v>
      </c>
      <c r="BJ126" s="32">
        <v>0.4910828689999999</v>
      </c>
      <c r="BK126" s="33">
        <f t="shared" si="2"/>
        <v>49.088639250797065</v>
      </c>
    </row>
    <row r="127" spans="1:63" ht="15">
      <c r="A127" s="30"/>
      <c r="B127" s="31" t="s">
        <v>131</v>
      </c>
      <c r="C127" s="32">
        <v>0</v>
      </c>
      <c r="D127" s="32">
        <v>3.7194375</v>
      </c>
      <c r="E127" s="32">
        <v>0</v>
      </c>
      <c r="F127" s="32">
        <v>0</v>
      </c>
      <c r="G127" s="32">
        <v>0</v>
      </c>
      <c r="H127" s="32">
        <v>1.2956231958571427</v>
      </c>
      <c r="I127" s="32">
        <v>19.447344642857143</v>
      </c>
      <c r="J127" s="32">
        <v>0</v>
      </c>
      <c r="K127" s="32">
        <v>0</v>
      </c>
      <c r="L127" s="32">
        <v>1.639478368857143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0.8699731901428571</v>
      </c>
      <c r="S127" s="32">
        <v>0</v>
      </c>
      <c r="T127" s="32">
        <v>4.994673214285714</v>
      </c>
      <c r="U127" s="32">
        <v>0</v>
      </c>
      <c r="V127" s="32">
        <v>0.2536246567857143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32">
        <v>4.606690188428571</v>
      </c>
      <c r="AW127" s="32">
        <v>0.8574786732142857</v>
      </c>
      <c r="AX127" s="32">
        <v>0</v>
      </c>
      <c r="AY127" s="32">
        <v>0</v>
      </c>
      <c r="AZ127" s="32">
        <v>2.9059928270707576</v>
      </c>
      <c r="BA127" s="32">
        <v>0</v>
      </c>
      <c r="BB127" s="32">
        <v>0</v>
      </c>
      <c r="BC127" s="32">
        <v>0</v>
      </c>
      <c r="BD127" s="32">
        <v>0</v>
      </c>
      <c r="BE127" s="32">
        <v>0</v>
      </c>
      <c r="BF127" s="32">
        <v>2.9295823653571427</v>
      </c>
      <c r="BG127" s="32">
        <v>0.8014261918928571</v>
      </c>
      <c r="BH127" s="32">
        <v>0</v>
      </c>
      <c r="BI127" s="32">
        <v>0</v>
      </c>
      <c r="BJ127" s="32">
        <v>1.11280042025</v>
      </c>
      <c r="BK127" s="33">
        <f t="shared" si="2"/>
        <v>45.43412543499933</v>
      </c>
    </row>
    <row r="128" spans="1:63" ht="15">
      <c r="A128" s="30"/>
      <c r="B128" s="31" t="s">
        <v>132</v>
      </c>
      <c r="C128" s="32">
        <v>0</v>
      </c>
      <c r="D128" s="32">
        <v>3.026772267857143</v>
      </c>
      <c r="E128" s="32">
        <v>0</v>
      </c>
      <c r="F128" s="32">
        <v>0</v>
      </c>
      <c r="G128" s="32">
        <v>0</v>
      </c>
      <c r="H128" s="32">
        <v>1.4756829604642858</v>
      </c>
      <c r="I128" s="32">
        <v>0</v>
      </c>
      <c r="J128" s="32">
        <v>0</v>
      </c>
      <c r="K128" s="32">
        <v>0</v>
      </c>
      <c r="L128" s="32">
        <v>0.7862317230357144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0.2460860173214286</v>
      </c>
      <c r="S128" s="32">
        <v>0.2124050714285714</v>
      </c>
      <c r="T128" s="32">
        <v>0</v>
      </c>
      <c r="U128" s="32">
        <v>0</v>
      </c>
      <c r="V128" s="32">
        <v>0.24957595892857143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0.21033014285714285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7.147453002321429</v>
      </c>
      <c r="AW128" s="32">
        <v>11.051803269821427</v>
      </c>
      <c r="AX128" s="32">
        <v>0</v>
      </c>
      <c r="AY128" s="32">
        <v>0</v>
      </c>
      <c r="AZ128" s="32">
        <v>3.2403135114485755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1.572537047392857</v>
      </c>
      <c r="BG128" s="32">
        <v>7.471275569857143</v>
      </c>
      <c r="BH128" s="32">
        <v>0</v>
      </c>
      <c r="BI128" s="32">
        <v>0</v>
      </c>
      <c r="BJ128" s="32">
        <v>0.2303115064285714</v>
      </c>
      <c r="BK128" s="33">
        <f t="shared" si="2"/>
        <v>36.92077804916286</v>
      </c>
    </row>
    <row r="129" spans="1:63" ht="15">
      <c r="A129" s="30"/>
      <c r="B129" s="31" t="s">
        <v>133</v>
      </c>
      <c r="C129" s="32">
        <v>0</v>
      </c>
      <c r="D129" s="32">
        <v>3.317308892857143</v>
      </c>
      <c r="E129" s="32">
        <v>0</v>
      </c>
      <c r="F129" s="32">
        <v>0</v>
      </c>
      <c r="G129" s="32">
        <v>0</v>
      </c>
      <c r="H129" s="32">
        <v>3.736081207642857</v>
      </c>
      <c r="I129" s="32">
        <v>21.768751146750002</v>
      </c>
      <c r="J129" s="32">
        <v>1.6051494642857143</v>
      </c>
      <c r="K129" s="32">
        <v>0</v>
      </c>
      <c r="L129" s="32">
        <v>17.479747467642863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6.749852306321428</v>
      </c>
      <c r="S129" s="32">
        <v>7.608408460714286</v>
      </c>
      <c r="T129" s="32">
        <v>4.280398571428572</v>
      </c>
      <c r="U129" s="32">
        <v>0</v>
      </c>
      <c r="V129" s="32">
        <v>10.598130987071428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0.3816345857142857</v>
      </c>
      <c r="AC129" s="32">
        <v>0.14841345</v>
      </c>
      <c r="AD129" s="32">
        <v>0</v>
      </c>
      <c r="AE129" s="32">
        <v>0</v>
      </c>
      <c r="AF129" s="32">
        <v>0.05300480357142857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0.004240384285714285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32">
        <v>41.09736511914285</v>
      </c>
      <c r="AW129" s="32">
        <v>25.717951895000002</v>
      </c>
      <c r="AX129" s="32">
        <v>0</v>
      </c>
      <c r="AY129" s="32">
        <v>0</v>
      </c>
      <c r="AZ129" s="32">
        <v>14.031446831532742</v>
      </c>
      <c r="BA129" s="32">
        <v>0</v>
      </c>
      <c r="BB129" s="32">
        <v>0</v>
      </c>
      <c r="BC129" s="32">
        <v>0</v>
      </c>
      <c r="BD129" s="32">
        <v>0</v>
      </c>
      <c r="BE129" s="32">
        <v>0</v>
      </c>
      <c r="BF129" s="32">
        <v>24.268234448392853</v>
      </c>
      <c r="BG129" s="32">
        <v>2.9732630784642855</v>
      </c>
      <c r="BH129" s="32">
        <v>1.5371393035714285</v>
      </c>
      <c r="BI129" s="32">
        <v>0</v>
      </c>
      <c r="BJ129" s="32">
        <v>4.941476919857143</v>
      </c>
      <c r="BK129" s="33">
        <f t="shared" si="2"/>
        <v>192.29799932424703</v>
      </c>
    </row>
    <row r="130" spans="1:63" ht="15">
      <c r="A130" s="30"/>
      <c r="B130" s="31" t="s">
        <v>134</v>
      </c>
      <c r="C130" s="32">
        <v>0</v>
      </c>
      <c r="D130" s="32">
        <v>0.7521166928571428</v>
      </c>
      <c r="E130" s="32">
        <v>0</v>
      </c>
      <c r="F130" s="32">
        <v>0</v>
      </c>
      <c r="G130" s="32">
        <v>0</v>
      </c>
      <c r="H130" s="32">
        <v>1.5312548157857142</v>
      </c>
      <c r="I130" s="32">
        <v>103.28474030778568</v>
      </c>
      <c r="J130" s="32">
        <v>0</v>
      </c>
      <c r="K130" s="32">
        <v>0</v>
      </c>
      <c r="L130" s="32">
        <v>1.2785983778571424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0.2630091238928572</v>
      </c>
      <c r="S130" s="32">
        <v>5.296596428571428</v>
      </c>
      <c r="T130" s="32">
        <v>0</v>
      </c>
      <c r="U130" s="32">
        <v>0</v>
      </c>
      <c r="V130" s="32">
        <v>0.2992576982142857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1.6337390951785715</v>
      </c>
      <c r="AW130" s="32">
        <v>5.447977160714286</v>
      </c>
      <c r="AX130" s="32">
        <v>0</v>
      </c>
      <c r="AY130" s="32">
        <v>0</v>
      </c>
      <c r="AZ130" s="32">
        <v>3.3386809761662777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0.42526279235714287</v>
      </c>
      <c r="BG130" s="32">
        <v>5.289298214285714</v>
      </c>
      <c r="BH130" s="32">
        <v>0</v>
      </c>
      <c r="BI130" s="32">
        <v>0</v>
      </c>
      <c r="BJ130" s="32">
        <v>0.05606656107142858</v>
      </c>
      <c r="BK130" s="33">
        <f t="shared" si="2"/>
        <v>128.89659824473767</v>
      </c>
    </row>
    <row r="131" spans="1:63" ht="15">
      <c r="A131" s="30"/>
      <c r="B131" s="31" t="s">
        <v>135</v>
      </c>
      <c r="C131" s="32">
        <v>0</v>
      </c>
      <c r="D131" s="32">
        <v>14.564479785714285</v>
      </c>
      <c r="E131" s="32">
        <v>0</v>
      </c>
      <c r="F131" s="32">
        <v>0</v>
      </c>
      <c r="G131" s="32">
        <v>0</v>
      </c>
      <c r="H131" s="32">
        <v>10.941759133999996</v>
      </c>
      <c r="I131" s="32">
        <v>0.05315503571428572</v>
      </c>
      <c r="J131" s="32">
        <v>0</v>
      </c>
      <c r="K131" s="32">
        <v>0</v>
      </c>
      <c r="L131" s="32">
        <v>2.0157238885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2.1819967429642855</v>
      </c>
      <c r="S131" s="32">
        <v>0.015946510714285714</v>
      </c>
      <c r="T131" s="32">
        <v>3.189701923035715</v>
      </c>
      <c r="U131" s="32">
        <v>0</v>
      </c>
      <c r="V131" s="32">
        <v>8.96884917607143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0.23182287857142855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0.015806105357142858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32">
        <v>25.166289581357137</v>
      </c>
      <c r="AW131" s="32">
        <v>27.186501214285713</v>
      </c>
      <c r="AX131" s="32">
        <v>0</v>
      </c>
      <c r="AY131" s="32">
        <v>0</v>
      </c>
      <c r="AZ131" s="32">
        <v>16.75156153171873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2">
        <v>12.23593827982143</v>
      </c>
      <c r="BG131" s="32">
        <v>2.0821647812500004</v>
      </c>
      <c r="BH131" s="32">
        <v>1.4225494821428573</v>
      </c>
      <c r="BI131" s="32">
        <v>0</v>
      </c>
      <c r="BJ131" s="32">
        <v>7.229205568321429</v>
      </c>
      <c r="BK131" s="33">
        <f t="shared" si="2"/>
        <v>134.25345161954013</v>
      </c>
    </row>
    <row r="132" spans="1:63" ht="15">
      <c r="A132" s="30"/>
      <c r="B132" s="31" t="s">
        <v>136</v>
      </c>
      <c r="C132" s="32">
        <v>0</v>
      </c>
      <c r="D132" s="32">
        <v>3.162079285714286</v>
      </c>
      <c r="E132" s="32">
        <v>0</v>
      </c>
      <c r="F132" s="32">
        <v>0</v>
      </c>
      <c r="G132" s="32">
        <v>0</v>
      </c>
      <c r="H132" s="32">
        <v>13.343418911</v>
      </c>
      <c r="I132" s="32">
        <v>64.29561214285714</v>
      </c>
      <c r="J132" s="32">
        <v>0</v>
      </c>
      <c r="K132" s="32">
        <v>0</v>
      </c>
      <c r="L132" s="32">
        <v>6.720999521785714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0.35542454857142863</v>
      </c>
      <c r="S132" s="32">
        <v>11.752394678571429</v>
      </c>
      <c r="T132" s="32">
        <v>5.270132142857142</v>
      </c>
      <c r="U132" s="32">
        <v>0</v>
      </c>
      <c r="V132" s="32">
        <v>3.4255858928571428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0.07835590178571429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15.433316541250004</v>
      </c>
      <c r="AW132" s="32">
        <v>5.641624928571428</v>
      </c>
      <c r="AX132" s="32">
        <v>0</v>
      </c>
      <c r="AY132" s="32">
        <v>0</v>
      </c>
      <c r="AZ132" s="32">
        <v>5.015300016177107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0.7668952902500001</v>
      </c>
      <c r="BG132" s="32">
        <v>0</v>
      </c>
      <c r="BH132" s="32">
        <v>0</v>
      </c>
      <c r="BI132" s="32">
        <v>0</v>
      </c>
      <c r="BJ132" s="32">
        <v>0.17760671071428571</v>
      </c>
      <c r="BK132" s="33">
        <f t="shared" si="2"/>
        <v>135.4387465129628</v>
      </c>
    </row>
    <row r="133" spans="1:63" ht="15">
      <c r="A133" s="30"/>
      <c r="B133" s="31" t="s">
        <v>137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3.490082029142857</v>
      </c>
      <c r="I133" s="32">
        <v>1.0531364285714286</v>
      </c>
      <c r="J133" s="32">
        <v>0</v>
      </c>
      <c r="K133" s="32">
        <v>0</v>
      </c>
      <c r="L133" s="32">
        <v>0.9923008652500002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0.24304204946428576</v>
      </c>
      <c r="S133" s="32">
        <v>0</v>
      </c>
      <c r="T133" s="32">
        <v>0.13690773571428572</v>
      </c>
      <c r="U133" s="32">
        <v>0</v>
      </c>
      <c r="V133" s="32">
        <v>0.03316628471428572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0.02610584821428571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5.923854212714286</v>
      </c>
      <c r="AW133" s="32">
        <v>0</v>
      </c>
      <c r="AX133" s="32">
        <v>0</v>
      </c>
      <c r="AY133" s="32">
        <v>0</v>
      </c>
      <c r="AZ133" s="32">
        <v>6.828572965770169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1.607115335142857</v>
      </c>
      <c r="BG133" s="32">
        <v>0.2191735722142857</v>
      </c>
      <c r="BH133" s="32">
        <v>0</v>
      </c>
      <c r="BI133" s="32">
        <v>0</v>
      </c>
      <c r="BJ133" s="32">
        <v>1.5530511119642858</v>
      </c>
      <c r="BK133" s="33">
        <f aca="true" t="shared" si="3" ref="BK133:BK158">SUM(C133:BJ133)</f>
        <v>22.10650843887731</v>
      </c>
    </row>
    <row r="134" spans="1:63" ht="15">
      <c r="A134" s="30"/>
      <c r="B134" s="31" t="s">
        <v>138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1.354505927357143</v>
      </c>
      <c r="I134" s="32">
        <v>0</v>
      </c>
      <c r="J134" s="32">
        <v>0</v>
      </c>
      <c r="K134" s="32">
        <v>0</v>
      </c>
      <c r="L134" s="32">
        <v>0.9513518116428573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5.622212732499999</v>
      </c>
      <c r="S134" s="32">
        <v>0</v>
      </c>
      <c r="T134" s="32">
        <v>2.6306214285714287</v>
      </c>
      <c r="U134" s="32">
        <v>0</v>
      </c>
      <c r="V134" s="32">
        <v>2.3330585226071427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5.5768888908214285</v>
      </c>
      <c r="AW134" s="32">
        <v>2.100500376107143</v>
      </c>
      <c r="AX134" s="32">
        <v>0</v>
      </c>
      <c r="AY134" s="32">
        <v>0</v>
      </c>
      <c r="AZ134" s="32">
        <v>4.626543640701834</v>
      </c>
      <c r="BA134" s="32">
        <v>0</v>
      </c>
      <c r="BB134" s="32">
        <v>0</v>
      </c>
      <c r="BC134" s="32">
        <v>0</v>
      </c>
      <c r="BD134" s="32">
        <v>0</v>
      </c>
      <c r="BE134" s="32">
        <v>0</v>
      </c>
      <c r="BF134" s="32">
        <v>1.4309132928928572</v>
      </c>
      <c r="BG134" s="32">
        <v>0.12530555689285713</v>
      </c>
      <c r="BH134" s="32">
        <v>0</v>
      </c>
      <c r="BI134" s="32">
        <v>0</v>
      </c>
      <c r="BJ134" s="32">
        <v>1.0705012427142857</v>
      </c>
      <c r="BK134" s="33">
        <f t="shared" si="3"/>
        <v>27.822403422808975</v>
      </c>
    </row>
    <row r="135" spans="1:63" ht="15">
      <c r="A135" s="30"/>
      <c r="B135" s="31" t="s">
        <v>139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2.3891462846071434</v>
      </c>
      <c r="I135" s="32">
        <v>3.4705227857142855</v>
      </c>
      <c r="J135" s="32">
        <v>0</v>
      </c>
      <c r="K135" s="32">
        <v>0</v>
      </c>
      <c r="L135" s="32">
        <v>0.6835878214285713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0.47086954917857143</v>
      </c>
      <c r="S135" s="32">
        <v>0</v>
      </c>
      <c r="T135" s="32">
        <v>0</v>
      </c>
      <c r="U135" s="32">
        <v>0</v>
      </c>
      <c r="V135" s="32">
        <v>1.5570958576785714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2.499841933214286</v>
      </c>
      <c r="AW135" s="32">
        <v>3.2333354285714284</v>
      </c>
      <c r="AX135" s="32">
        <v>0</v>
      </c>
      <c r="AY135" s="32">
        <v>0</v>
      </c>
      <c r="AZ135" s="32">
        <v>5.20917439324958</v>
      </c>
      <c r="BA135" s="32">
        <v>0</v>
      </c>
      <c r="BB135" s="32">
        <v>0</v>
      </c>
      <c r="BC135" s="32">
        <v>0</v>
      </c>
      <c r="BD135" s="32">
        <v>0</v>
      </c>
      <c r="BE135" s="32">
        <v>0</v>
      </c>
      <c r="BF135" s="32">
        <v>1.4104639086785715</v>
      </c>
      <c r="BG135" s="32">
        <v>0.010430114285714286</v>
      </c>
      <c r="BH135" s="32">
        <v>0</v>
      </c>
      <c r="BI135" s="32">
        <v>0</v>
      </c>
      <c r="BJ135" s="32">
        <v>1.0249121471785714</v>
      </c>
      <c r="BK135" s="33">
        <f t="shared" si="3"/>
        <v>21.959380223785296</v>
      </c>
    </row>
    <row r="136" spans="1:63" ht="15">
      <c r="A136" s="30"/>
      <c r="B136" s="31" t="s">
        <v>140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5.184710145071428</v>
      </c>
      <c r="I136" s="32">
        <v>6.929377714285715</v>
      </c>
      <c r="J136" s="32">
        <v>0</v>
      </c>
      <c r="K136" s="32">
        <v>0</v>
      </c>
      <c r="L136" s="32">
        <v>3.4029999049285715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5.385986542214285</v>
      </c>
      <c r="S136" s="32">
        <v>0</v>
      </c>
      <c r="T136" s="32">
        <v>0</v>
      </c>
      <c r="U136" s="32">
        <v>0</v>
      </c>
      <c r="V136" s="32">
        <v>0.24452871039285715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3.770792658142857</v>
      </c>
      <c r="AW136" s="32">
        <v>0.9894399285714286</v>
      </c>
      <c r="AX136" s="32">
        <v>0</v>
      </c>
      <c r="AY136" s="32">
        <v>0</v>
      </c>
      <c r="AZ136" s="32">
        <v>1.6474673390656267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1.3739356185000002</v>
      </c>
      <c r="BG136" s="32">
        <v>0</v>
      </c>
      <c r="BH136" s="32">
        <v>0</v>
      </c>
      <c r="BI136" s="32">
        <v>0</v>
      </c>
      <c r="BJ136" s="32">
        <v>0.15622735714285715</v>
      </c>
      <c r="BK136" s="33">
        <f t="shared" si="3"/>
        <v>29.08546591831562</v>
      </c>
    </row>
    <row r="137" spans="1:63" ht="15">
      <c r="A137" s="30"/>
      <c r="B137" s="31" t="s">
        <v>141</v>
      </c>
      <c r="C137" s="32">
        <v>0</v>
      </c>
      <c r="D137" s="32">
        <v>0.5263326785714285</v>
      </c>
      <c r="E137" s="32">
        <v>0</v>
      </c>
      <c r="F137" s="32">
        <v>0</v>
      </c>
      <c r="G137" s="32">
        <v>0</v>
      </c>
      <c r="H137" s="32">
        <v>12.669002975357145</v>
      </c>
      <c r="I137" s="32">
        <v>11.491170963214286</v>
      </c>
      <c r="J137" s="32">
        <v>1.052665357142857</v>
      </c>
      <c r="K137" s="32">
        <v>0</v>
      </c>
      <c r="L137" s="32">
        <v>3.082080722821428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7.266500024785717</v>
      </c>
      <c r="S137" s="32">
        <v>0.5266649830000001</v>
      </c>
      <c r="T137" s="32">
        <v>3.368861447285714</v>
      </c>
      <c r="U137" s="32">
        <v>0</v>
      </c>
      <c r="V137" s="32">
        <v>9.747147389857142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0.05222271428571428</v>
      </c>
      <c r="AC137" s="32">
        <v>0.0731118</v>
      </c>
      <c r="AD137" s="32">
        <v>0</v>
      </c>
      <c r="AE137" s="32">
        <v>0</v>
      </c>
      <c r="AF137" s="32">
        <v>0.31333628571428573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16.849132508249998</v>
      </c>
      <c r="AW137" s="32">
        <v>7.112733685714286</v>
      </c>
      <c r="AX137" s="32">
        <v>0</v>
      </c>
      <c r="AY137" s="32">
        <v>0</v>
      </c>
      <c r="AZ137" s="32">
        <v>15.76487767761088</v>
      </c>
      <c r="BA137" s="32">
        <v>0</v>
      </c>
      <c r="BB137" s="32">
        <v>0</v>
      </c>
      <c r="BC137" s="32">
        <v>0</v>
      </c>
      <c r="BD137" s="32">
        <v>0</v>
      </c>
      <c r="BE137" s="32">
        <v>0</v>
      </c>
      <c r="BF137" s="32">
        <v>7.673854166642859</v>
      </c>
      <c r="BG137" s="32">
        <v>3.352698257142857</v>
      </c>
      <c r="BH137" s="32">
        <v>0.10444542857142856</v>
      </c>
      <c r="BI137" s="32">
        <v>0</v>
      </c>
      <c r="BJ137" s="32">
        <v>1.8820369128928573</v>
      </c>
      <c r="BK137" s="33">
        <f t="shared" si="3"/>
        <v>102.90887597886089</v>
      </c>
    </row>
    <row r="138" spans="1:63" ht="15">
      <c r="A138" s="30"/>
      <c r="B138" s="31" t="s">
        <v>142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2.184705528142857</v>
      </c>
      <c r="I138" s="32">
        <v>0.5203166071428572</v>
      </c>
      <c r="J138" s="32">
        <v>0</v>
      </c>
      <c r="K138" s="32">
        <v>0</v>
      </c>
      <c r="L138" s="32">
        <v>2.1883656847857145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0.5712356484642857</v>
      </c>
      <c r="S138" s="32">
        <v>0</v>
      </c>
      <c r="T138" s="32">
        <v>3.4340896071428575</v>
      </c>
      <c r="U138" s="32">
        <v>0</v>
      </c>
      <c r="V138" s="32">
        <v>1.3642925498214284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0.2066105</v>
      </c>
      <c r="AC138" s="32">
        <v>0.092974725</v>
      </c>
      <c r="AD138" s="32">
        <v>0</v>
      </c>
      <c r="AE138" s="32">
        <v>0</v>
      </c>
      <c r="AF138" s="32">
        <v>0.0826442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13.806690984892855</v>
      </c>
      <c r="AW138" s="32">
        <v>7.794381112499999</v>
      </c>
      <c r="AX138" s="32">
        <v>0</v>
      </c>
      <c r="AY138" s="32">
        <v>0</v>
      </c>
      <c r="AZ138" s="32">
        <v>7.177819758019832</v>
      </c>
      <c r="BA138" s="32">
        <v>0</v>
      </c>
      <c r="BB138" s="32">
        <v>0</v>
      </c>
      <c r="BC138" s="32">
        <v>0</v>
      </c>
      <c r="BD138" s="32">
        <v>0</v>
      </c>
      <c r="BE138" s="32">
        <v>0</v>
      </c>
      <c r="BF138" s="32">
        <v>3.948999981214286</v>
      </c>
      <c r="BG138" s="32">
        <v>0</v>
      </c>
      <c r="BH138" s="32">
        <v>0</v>
      </c>
      <c r="BI138" s="32">
        <v>0</v>
      </c>
      <c r="BJ138" s="32">
        <v>2.5165128340000003</v>
      </c>
      <c r="BK138" s="33">
        <f t="shared" si="3"/>
        <v>45.88963972112697</v>
      </c>
    </row>
    <row r="139" spans="1:63" ht="15">
      <c r="A139" s="30"/>
      <c r="B139" s="31" t="s">
        <v>143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5.154497186464287</v>
      </c>
      <c r="I139" s="32">
        <v>0</v>
      </c>
      <c r="J139" s="32">
        <v>0</v>
      </c>
      <c r="K139" s="32">
        <v>0</v>
      </c>
      <c r="L139" s="32">
        <v>1.1106585355357141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3.8292874875714284</v>
      </c>
      <c r="S139" s="32">
        <v>0</v>
      </c>
      <c r="T139" s="32">
        <v>0</v>
      </c>
      <c r="U139" s="32">
        <v>0</v>
      </c>
      <c r="V139" s="32">
        <v>0.18660386321428574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8.30837685667857</v>
      </c>
      <c r="AW139" s="32">
        <v>3.61125375</v>
      </c>
      <c r="AX139" s="32">
        <v>0</v>
      </c>
      <c r="AY139" s="32">
        <v>0</v>
      </c>
      <c r="AZ139" s="32">
        <v>5.008727699105217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1.3724981353571426</v>
      </c>
      <c r="BG139" s="32">
        <v>0</v>
      </c>
      <c r="BH139" s="32">
        <v>0</v>
      </c>
      <c r="BI139" s="32">
        <v>0</v>
      </c>
      <c r="BJ139" s="32">
        <v>0.3817992775357143</v>
      </c>
      <c r="BK139" s="33">
        <f t="shared" si="3"/>
        <v>28.96370279146236</v>
      </c>
    </row>
    <row r="140" spans="1:63" ht="15">
      <c r="A140" s="30"/>
      <c r="B140" s="31" t="s">
        <v>144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4.668135573357141</v>
      </c>
      <c r="I140" s="32">
        <v>0</v>
      </c>
      <c r="J140" s="32">
        <v>0</v>
      </c>
      <c r="K140" s="32">
        <v>0</v>
      </c>
      <c r="L140" s="32">
        <v>1.4630605548214288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1.38084658825</v>
      </c>
      <c r="S140" s="32">
        <v>0</v>
      </c>
      <c r="T140" s="32">
        <v>2.3270271428571427</v>
      </c>
      <c r="U140" s="32">
        <v>0</v>
      </c>
      <c r="V140" s="32">
        <v>3.462424868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7.905844049464287</v>
      </c>
      <c r="AW140" s="32">
        <v>10.233933682964286</v>
      </c>
      <c r="AX140" s="32">
        <v>0</v>
      </c>
      <c r="AY140" s="32">
        <v>0</v>
      </c>
      <c r="AZ140" s="32">
        <v>28.759640528442038</v>
      </c>
      <c r="BA140" s="32">
        <v>0</v>
      </c>
      <c r="BB140" s="32">
        <v>0</v>
      </c>
      <c r="BC140" s="32">
        <v>0</v>
      </c>
      <c r="BD140" s="32">
        <v>0</v>
      </c>
      <c r="BE140" s="32">
        <v>0</v>
      </c>
      <c r="BF140" s="32">
        <v>3.162237566</v>
      </c>
      <c r="BG140" s="32">
        <v>0.15420852075</v>
      </c>
      <c r="BH140" s="32">
        <v>0</v>
      </c>
      <c r="BI140" s="32">
        <v>0</v>
      </c>
      <c r="BJ140" s="32">
        <v>1.4324533286071433</v>
      </c>
      <c r="BK140" s="33">
        <f t="shared" si="3"/>
        <v>64.94981240351346</v>
      </c>
    </row>
    <row r="141" spans="1:63" ht="15">
      <c r="A141" s="30"/>
      <c r="B141" s="31" t="s">
        <v>145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1.4383198886785717</v>
      </c>
      <c r="I141" s="32">
        <v>0</v>
      </c>
      <c r="J141" s="32">
        <v>0</v>
      </c>
      <c r="K141" s="32">
        <v>0</v>
      </c>
      <c r="L141" s="32">
        <v>0.10396496428571428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0.008061404142857142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186.15237841846425</v>
      </c>
      <c r="AW141" s="32">
        <v>101.22638203414286</v>
      </c>
      <c r="AX141" s="32">
        <v>0</v>
      </c>
      <c r="AY141" s="32">
        <v>0</v>
      </c>
      <c r="AZ141" s="32">
        <v>8.812032550202137</v>
      </c>
      <c r="BA141" s="32">
        <v>0</v>
      </c>
      <c r="BB141" s="32">
        <v>0</v>
      </c>
      <c r="BC141" s="32">
        <v>0</v>
      </c>
      <c r="BD141" s="32">
        <v>0</v>
      </c>
      <c r="BE141" s="32">
        <v>0</v>
      </c>
      <c r="BF141" s="32">
        <v>0.5249837905714285</v>
      </c>
      <c r="BG141" s="32">
        <v>0</v>
      </c>
      <c r="BH141" s="32">
        <v>0</v>
      </c>
      <c r="BI141" s="32">
        <v>0</v>
      </c>
      <c r="BJ141" s="32">
        <v>0</v>
      </c>
      <c r="BK141" s="33">
        <f t="shared" si="3"/>
        <v>298.2661230504878</v>
      </c>
    </row>
    <row r="142" spans="1:63" ht="15">
      <c r="A142" s="30"/>
      <c r="B142" s="31" t="s">
        <v>146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5.08192241775</v>
      </c>
      <c r="I142" s="32">
        <v>0</v>
      </c>
      <c r="J142" s="32">
        <v>0</v>
      </c>
      <c r="K142" s="32">
        <v>0</v>
      </c>
      <c r="L142" s="32">
        <v>3.0465107847500006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0.26246151485714286</v>
      </c>
      <c r="S142" s="32">
        <v>5.1527</v>
      </c>
      <c r="T142" s="32">
        <v>0.206108</v>
      </c>
      <c r="U142" s="32">
        <v>0</v>
      </c>
      <c r="V142" s="32">
        <v>3.7286998280000003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0.12291214285714286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7.229847227821428</v>
      </c>
      <c r="AW142" s="32">
        <v>5.274979464285715</v>
      </c>
      <c r="AX142" s="32">
        <v>0</v>
      </c>
      <c r="AY142" s="32">
        <v>0</v>
      </c>
      <c r="AZ142" s="32">
        <v>14.868470527890196</v>
      </c>
      <c r="BA142" s="32">
        <v>0</v>
      </c>
      <c r="BB142" s="32">
        <v>0</v>
      </c>
      <c r="BC142" s="32">
        <v>0</v>
      </c>
      <c r="BD142" s="32">
        <v>0</v>
      </c>
      <c r="BE142" s="32">
        <v>0</v>
      </c>
      <c r="BF142" s="32">
        <v>4.6928987419285715</v>
      </c>
      <c r="BG142" s="32">
        <v>0.20461318821428573</v>
      </c>
      <c r="BH142" s="32">
        <v>0.05121339285714286</v>
      </c>
      <c r="BI142" s="32">
        <v>0</v>
      </c>
      <c r="BJ142" s="32">
        <v>0.6984515127857143</v>
      </c>
      <c r="BK142" s="33">
        <f t="shared" si="3"/>
        <v>50.62178874399735</v>
      </c>
    </row>
    <row r="143" spans="1:63" ht="15">
      <c r="A143" s="30"/>
      <c r="B143" s="31" t="s">
        <v>147</v>
      </c>
      <c r="C143" s="32">
        <v>0</v>
      </c>
      <c r="D143" s="32">
        <v>8.442770089285714</v>
      </c>
      <c r="E143" s="32">
        <v>0</v>
      </c>
      <c r="F143" s="32">
        <v>0</v>
      </c>
      <c r="G143" s="32">
        <v>0</v>
      </c>
      <c r="H143" s="32">
        <v>6.019131379000001</v>
      </c>
      <c r="I143" s="32">
        <v>0</v>
      </c>
      <c r="J143" s="32">
        <v>0</v>
      </c>
      <c r="K143" s="32">
        <v>0</v>
      </c>
      <c r="L143" s="32">
        <v>1.0159196505714285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0.2995939139642857</v>
      </c>
      <c r="S143" s="32">
        <v>0</v>
      </c>
      <c r="T143" s="32">
        <v>2.046732142857143</v>
      </c>
      <c r="U143" s="32">
        <v>0</v>
      </c>
      <c r="V143" s="32">
        <v>0.5116830357142857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0.01729984964285714</v>
      </c>
      <c r="AC143" s="32">
        <v>0.09158743928571428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19.75995687660714</v>
      </c>
      <c r="AW143" s="32">
        <v>2.7909817764642866</v>
      </c>
      <c r="AX143" s="32">
        <v>0</v>
      </c>
      <c r="AY143" s="32">
        <v>0</v>
      </c>
      <c r="AZ143" s="32">
        <v>16.384901499007217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2.8450920527142856</v>
      </c>
      <c r="BG143" s="32">
        <v>0</v>
      </c>
      <c r="BH143" s="32">
        <v>0.050881910714285716</v>
      </c>
      <c r="BI143" s="32">
        <v>0</v>
      </c>
      <c r="BJ143" s="32">
        <v>0.5684153308928572</v>
      </c>
      <c r="BK143" s="33">
        <f t="shared" si="3"/>
        <v>60.8449469467215</v>
      </c>
    </row>
    <row r="144" spans="1:63" ht="15">
      <c r="A144" s="30"/>
      <c r="B144" s="31" t="s">
        <v>148</v>
      </c>
      <c r="C144" s="32">
        <v>0</v>
      </c>
      <c r="D144" s="32">
        <v>10.7037825</v>
      </c>
      <c r="E144" s="32">
        <v>0</v>
      </c>
      <c r="F144" s="32">
        <v>0</v>
      </c>
      <c r="G144" s="32">
        <v>0</v>
      </c>
      <c r="H144" s="32">
        <v>1.4790536097857143</v>
      </c>
      <c r="I144" s="32">
        <v>5.097039285714286</v>
      </c>
      <c r="J144" s="32">
        <v>0</v>
      </c>
      <c r="K144" s="32">
        <v>0</v>
      </c>
      <c r="L144" s="32">
        <v>0.45851946010714284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0.2522217797857143</v>
      </c>
      <c r="S144" s="32">
        <v>0</v>
      </c>
      <c r="T144" s="32">
        <v>3.0582235714285715</v>
      </c>
      <c r="U144" s="32">
        <v>0</v>
      </c>
      <c r="V144" s="32">
        <v>6.254067203571428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5.315440850142856</v>
      </c>
      <c r="AW144" s="32">
        <v>3.995738335714286</v>
      </c>
      <c r="AX144" s="32">
        <v>0</v>
      </c>
      <c r="AY144" s="32">
        <v>0</v>
      </c>
      <c r="AZ144" s="32">
        <v>12.768108032995269</v>
      </c>
      <c r="BA144" s="32">
        <v>0</v>
      </c>
      <c r="BB144" s="32">
        <v>0</v>
      </c>
      <c r="BC144" s="32">
        <v>0</v>
      </c>
      <c r="BD144" s="32">
        <v>0</v>
      </c>
      <c r="BE144" s="32">
        <v>0</v>
      </c>
      <c r="BF144" s="32">
        <v>1.8496523914285716</v>
      </c>
      <c r="BG144" s="32">
        <v>0.1216976142857143</v>
      </c>
      <c r="BH144" s="32">
        <v>0</v>
      </c>
      <c r="BI144" s="32">
        <v>0</v>
      </c>
      <c r="BJ144" s="32">
        <v>0.09127321071428571</v>
      </c>
      <c r="BK144" s="33">
        <f t="shared" si="3"/>
        <v>51.44481784567383</v>
      </c>
    </row>
    <row r="145" spans="1:63" ht="15">
      <c r="A145" s="30"/>
      <c r="B145" s="31" t="s">
        <v>149</v>
      </c>
      <c r="C145" s="32">
        <v>0</v>
      </c>
      <c r="D145" s="32">
        <v>13.2470325</v>
      </c>
      <c r="E145" s="32">
        <v>0</v>
      </c>
      <c r="F145" s="32">
        <v>0</v>
      </c>
      <c r="G145" s="32">
        <v>0</v>
      </c>
      <c r="H145" s="32">
        <v>12.770212744142855</v>
      </c>
      <c r="I145" s="32">
        <v>36.433398215785715</v>
      </c>
      <c r="J145" s="32">
        <v>0</v>
      </c>
      <c r="K145" s="32">
        <v>0</v>
      </c>
      <c r="L145" s="32">
        <v>4.9747124069642865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4.298265953785714</v>
      </c>
      <c r="S145" s="32">
        <v>2.516936175</v>
      </c>
      <c r="T145" s="32">
        <v>0.10207831264285713</v>
      </c>
      <c r="U145" s="32">
        <v>0</v>
      </c>
      <c r="V145" s="32">
        <v>10.123543077964287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0.0507135</v>
      </c>
      <c r="AG145" s="32">
        <v>0</v>
      </c>
      <c r="AH145" s="32">
        <v>0</v>
      </c>
      <c r="AI145" s="32">
        <v>0</v>
      </c>
      <c r="AJ145" s="32">
        <v>0</v>
      </c>
      <c r="AK145" s="32">
        <v>0</v>
      </c>
      <c r="AL145" s="32">
        <v>0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28.75179555639286</v>
      </c>
      <c r="AW145" s="32">
        <v>9.790505551249998</v>
      </c>
      <c r="AX145" s="32">
        <v>1.01427</v>
      </c>
      <c r="AY145" s="32">
        <v>0</v>
      </c>
      <c r="AZ145" s="32">
        <v>7.691962629221465</v>
      </c>
      <c r="BA145" s="32">
        <v>0</v>
      </c>
      <c r="BB145" s="32">
        <v>0</v>
      </c>
      <c r="BC145" s="32">
        <v>0</v>
      </c>
      <c r="BD145" s="32">
        <v>0</v>
      </c>
      <c r="BE145" s="32">
        <v>0</v>
      </c>
      <c r="BF145" s="32">
        <v>15.574919779071429</v>
      </c>
      <c r="BG145" s="32">
        <v>0.3801676063928572</v>
      </c>
      <c r="BH145" s="32">
        <v>2.3835345</v>
      </c>
      <c r="BI145" s="32">
        <v>0</v>
      </c>
      <c r="BJ145" s="32">
        <v>4.230532340035714</v>
      </c>
      <c r="BK145" s="33">
        <f t="shared" si="3"/>
        <v>154.33458084865003</v>
      </c>
    </row>
    <row r="146" spans="1:63" ht="15">
      <c r="A146" s="30"/>
      <c r="B146" s="31" t="s">
        <v>150</v>
      </c>
      <c r="C146" s="32">
        <v>0</v>
      </c>
      <c r="D146" s="32">
        <v>5.0709607142857145</v>
      </c>
      <c r="E146" s="32">
        <v>0</v>
      </c>
      <c r="F146" s="32">
        <v>0</v>
      </c>
      <c r="G146" s="32">
        <v>0</v>
      </c>
      <c r="H146" s="32">
        <v>5.238417925285715</v>
      </c>
      <c r="I146" s="32">
        <v>8.113537142857144</v>
      </c>
      <c r="J146" s="32">
        <v>0</v>
      </c>
      <c r="K146" s="32">
        <v>0</v>
      </c>
      <c r="L146" s="32">
        <v>1.0939210325714286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0.17124833453571425</v>
      </c>
      <c r="S146" s="32">
        <v>0</v>
      </c>
      <c r="T146" s="32">
        <v>2.028384285714286</v>
      </c>
      <c r="U146" s="32">
        <v>0</v>
      </c>
      <c r="V146" s="32">
        <v>0.18359109024999998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0.0106022175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6.116952590142857</v>
      </c>
      <c r="AW146" s="32">
        <v>1.211682</v>
      </c>
      <c r="AX146" s="32">
        <v>0</v>
      </c>
      <c r="AY146" s="32">
        <v>0</v>
      </c>
      <c r="AZ146" s="32">
        <v>2.0828854729604394</v>
      </c>
      <c r="BA146" s="32">
        <v>0</v>
      </c>
      <c r="BB146" s="32">
        <v>0</v>
      </c>
      <c r="BC146" s="32">
        <v>0</v>
      </c>
      <c r="BD146" s="32">
        <v>0</v>
      </c>
      <c r="BE146" s="32">
        <v>0</v>
      </c>
      <c r="BF146" s="32">
        <v>0.9963234075714286</v>
      </c>
      <c r="BG146" s="32">
        <v>0</v>
      </c>
      <c r="BH146" s="32">
        <v>0</v>
      </c>
      <c r="BI146" s="32">
        <v>0</v>
      </c>
      <c r="BJ146" s="32">
        <v>0.6535773350357144</v>
      </c>
      <c r="BK146" s="33">
        <f t="shared" si="3"/>
        <v>32.972083548710444</v>
      </c>
    </row>
    <row r="147" spans="1:63" ht="15">
      <c r="A147" s="30"/>
      <c r="B147" s="31" t="s">
        <v>151</v>
      </c>
      <c r="C147" s="32">
        <v>0</v>
      </c>
      <c r="D147" s="32">
        <v>2.1420644642857143</v>
      </c>
      <c r="E147" s="32">
        <v>0</v>
      </c>
      <c r="F147" s="32">
        <v>0</v>
      </c>
      <c r="G147" s="32">
        <v>0</v>
      </c>
      <c r="H147" s="32">
        <v>8.83952083825</v>
      </c>
      <c r="I147" s="32">
        <v>5.075982142857143</v>
      </c>
      <c r="J147" s="32">
        <v>0</v>
      </c>
      <c r="K147" s="32">
        <v>0</v>
      </c>
      <c r="L147" s="32">
        <v>0.37156189285714286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0.15747039032142857</v>
      </c>
      <c r="S147" s="32">
        <v>0</v>
      </c>
      <c r="T147" s="32">
        <v>0</v>
      </c>
      <c r="U147" s="32">
        <v>0</v>
      </c>
      <c r="V147" s="32">
        <v>0.38399764299999994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0.010111478571428571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3.724537358464286</v>
      </c>
      <c r="AW147" s="32">
        <v>2.0724495</v>
      </c>
      <c r="AX147" s="32">
        <v>0</v>
      </c>
      <c r="AY147" s="32">
        <v>0</v>
      </c>
      <c r="AZ147" s="32">
        <v>0.5818598779811452</v>
      </c>
      <c r="BA147" s="32">
        <v>0</v>
      </c>
      <c r="BB147" s="32">
        <v>0</v>
      </c>
      <c r="BC147" s="32">
        <v>0</v>
      </c>
      <c r="BD147" s="32">
        <v>0</v>
      </c>
      <c r="BE147" s="32">
        <v>0</v>
      </c>
      <c r="BF147" s="32">
        <v>1.3922741859285717</v>
      </c>
      <c r="BG147" s="32">
        <v>0</v>
      </c>
      <c r="BH147" s="32">
        <v>0</v>
      </c>
      <c r="BI147" s="32">
        <v>0</v>
      </c>
      <c r="BJ147" s="32">
        <v>0.21230235235714282</v>
      </c>
      <c r="BK147" s="33">
        <f t="shared" si="3"/>
        <v>24.964132124874002</v>
      </c>
    </row>
    <row r="148" spans="1:63" ht="15">
      <c r="A148" s="30"/>
      <c r="B148" s="31" t="s">
        <v>152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0.19564520989285714</v>
      </c>
      <c r="I148" s="32">
        <v>5.087451785714286</v>
      </c>
      <c r="J148" s="32">
        <v>0</v>
      </c>
      <c r="K148" s="32">
        <v>0</v>
      </c>
      <c r="L148" s="32">
        <v>0.030524710714285717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0.00213672975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32.111647220030875</v>
      </c>
      <c r="AW148" s="32">
        <v>5.498577021428571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0.000506314642857143</v>
      </c>
      <c r="BG148" s="32">
        <v>0</v>
      </c>
      <c r="BH148" s="32">
        <v>0</v>
      </c>
      <c r="BI148" s="32">
        <v>0</v>
      </c>
      <c r="BJ148" s="32">
        <v>0</v>
      </c>
      <c r="BK148" s="33">
        <f t="shared" si="3"/>
        <v>42.92648899217373</v>
      </c>
    </row>
    <row r="149" spans="1:63" ht="15">
      <c r="A149" s="30"/>
      <c r="B149" s="31" t="s">
        <v>153</v>
      </c>
      <c r="C149" s="32">
        <v>0</v>
      </c>
      <c r="D149" s="32">
        <v>4.535594250000001</v>
      </c>
      <c r="E149" s="32">
        <v>0</v>
      </c>
      <c r="F149" s="32">
        <v>0</v>
      </c>
      <c r="G149" s="32">
        <v>0</v>
      </c>
      <c r="H149" s="32">
        <v>1.0602692288928572</v>
      </c>
      <c r="I149" s="32">
        <v>10.05675</v>
      </c>
      <c r="J149" s="32">
        <v>0</v>
      </c>
      <c r="K149" s="32">
        <v>0</v>
      </c>
      <c r="L149" s="32">
        <v>1.3475229624285714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0.6313957785357143</v>
      </c>
      <c r="S149" s="32">
        <v>0</v>
      </c>
      <c r="T149" s="32">
        <v>8.994532900321428</v>
      </c>
      <c r="U149" s="32">
        <v>0</v>
      </c>
      <c r="V149" s="32">
        <v>0.27555495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32">
        <v>5.243543843173127</v>
      </c>
      <c r="AW149" s="32">
        <v>5.013958928571428</v>
      </c>
      <c r="AX149" s="32">
        <v>0</v>
      </c>
      <c r="AY149" s="32">
        <v>0</v>
      </c>
      <c r="AZ149" s="32">
        <v>5.977064364964285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2.7489855347142855</v>
      </c>
      <c r="BG149" s="32">
        <v>0.1604466857142857</v>
      </c>
      <c r="BH149" s="32">
        <v>0</v>
      </c>
      <c r="BI149" s="32">
        <v>0</v>
      </c>
      <c r="BJ149" s="32">
        <v>0.5050886945714286</v>
      </c>
      <c r="BK149" s="33">
        <f t="shared" si="3"/>
        <v>46.5507081218874</v>
      </c>
    </row>
    <row r="150" spans="1:63" ht="15">
      <c r="A150" s="30"/>
      <c r="B150" s="31" t="s">
        <v>154</v>
      </c>
      <c r="C150" s="32">
        <v>0</v>
      </c>
      <c r="D150" s="32">
        <v>4.729346464285714</v>
      </c>
      <c r="E150" s="32">
        <v>0</v>
      </c>
      <c r="F150" s="32">
        <v>0</v>
      </c>
      <c r="G150" s="32">
        <v>0</v>
      </c>
      <c r="H150" s="32">
        <v>6.8123885926785706</v>
      </c>
      <c r="I150" s="32">
        <v>42.36286939285714</v>
      </c>
      <c r="J150" s="32">
        <v>0</v>
      </c>
      <c r="K150" s="32">
        <v>0</v>
      </c>
      <c r="L150" s="32">
        <v>14.413438032857144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4.313459585464287</v>
      </c>
      <c r="S150" s="32">
        <v>11.607546400464287</v>
      </c>
      <c r="T150" s="32">
        <v>5.534341607142857</v>
      </c>
      <c r="U150" s="32">
        <v>0</v>
      </c>
      <c r="V150" s="32">
        <v>3.6127020182142857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0.02007869285714286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28.281704878733095</v>
      </c>
      <c r="AW150" s="32">
        <v>3.5249048851785716</v>
      </c>
      <c r="AX150" s="32">
        <v>1.0042792313214288</v>
      </c>
      <c r="AY150" s="32">
        <v>0</v>
      </c>
      <c r="AZ150" s="32">
        <v>10.784518497464285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9.52903016732143</v>
      </c>
      <c r="BG150" s="32">
        <v>2.926601033464286</v>
      </c>
      <c r="BH150" s="32">
        <v>1.9074758214285716</v>
      </c>
      <c r="BI150" s="32">
        <v>0</v>
      </c>
      <c r="BJ150" s="32">
        <v>1.645644946214286</v>
      </c>
      <c r="BK150" s="33">
        <f t="shared" si="3"/>
        <v>153.01033024794737</v>
      </c>
    </row>
    <row r="151" spans="1:63" ht="15">
      <c r="A151" s="30"/>
      <c r="B151" s="31" t="s">
        <v>155</v>
      </c>
      <c r="C151" s="32">
        <v>0</v>
      </c>
      <c r="D151" s="32">
        <v>2.011007857142857</v>
      </c>
      <c r="E151" s="32">
        <v>0</v>
      </c>
      <c r="F151" s="32">
        <v>0</v>
      </c>
      <c r="G151" s="32">
        <v>0</v>
      </c>
      <c r="H151" s="32">
        <v>2.3721354930357146</v>
      </c>
      <c r="I151" s="32">
        <v>7.138864726</v>
      </c>
      <c r="J151" s="32">
        <v>0</v>
      </c>
      <c r="K151" s="32">
        <v>0</v>
      </c>
      <c r="L151" s="32">
        <v>2.6018082358214283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2.0644414673571427</v>
      </c>
      <c r="S151" s="32">
        <v>3.027187291428571</v>
      </c>
      <c r="T151" s="32">
        <v>0</v>
      </c>
      <c r="U151" s="32">
        <v>0</v>
      </c>
      <c r="V151" s="32">
        <v>1.9587772512499997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0.15056201785714288</v>
      </c>
      <c r="AC151" s="32">
        <v>0.05018733928571428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15.539201595593813</v>
      </c>
      <c r="AW151" s="32">
        <v>12.637161994785714</v>
      </c>
      <c r="AX151" s="32">
        <v>0</v>
      </c>
      <c r="AY151" s="32">
        <v>0</v>
      </c>
      <c r="AZ151" s="32">
        <v>4.534879705</v>
      </c>
      <c r="BA151" s="32">
        <v>0</v>
      </c>
      <c r="BB151" s="32">
        <v>0</v>
      </c>
      <c r="BC151" s="32">
        <v>0</v>
      </c>
      <c r="BD151" s="32">
        <v>0</v>
      </c>
      <c r="BE151" s="32">
        <v>0</v>
      </c>
      <c r="BF151" s="32">
        <v>8.665173963714286</v>
      </c>
      <c r="BG151" s="32">
        <v>0.41056975064285717</v>
      </c>
      <c r="BH151" s="32">
        <v>1.0037467857142857</v>
      </c>
      <c r="BI151" s="32">
        <v>0</v>
      </c>
      <c r="BJ151" s="32">
        <v>0.7022353378214286</v>
      </c>
      <c r="BK151" s="33">
        <f t="shared" si="3"/>
        <v>64.86794081245097</v>
      </c>
    </row>
    <row r="152" spans="1:63" ht="15">
      <c r="A152" s="30"/>
      <c r="B152" s="31" t="s">
        <v>156</v>
      </c>
      <c r="C152" s="32">
        <v>0</v>
      </c>
      <c r="D152" s="32">
        <v>3.7597928571428576</v>
      </c>
      <c r="E152" s="32">
        <v>0</v>
      </c>
      <c r="F152" s="32">
        <v>0</v>
      </c>
      <c r="G152" s="32">
        <v>0</v>
      </c>
      <c r="H152" s="32">
        <v>3.9850379206785718</v>
      </c>
      <c r="I152" s="32">
        <v>4.9629265714285715</v>
      </c>
      <c r="J152" s="32">
        <v>0</v>
      </c>
      <c r="K152" s="32">
        <v>0</v>
      </c>
      <c r="L152" s="32">
        <v>1.4238077837857142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1.5185824084642856</v>
      </c>
      <c r="S152" s="32">
        <v>10.046166514285714</v>
      </c>
      <c r="T152" s="32">
        <v>5.013057142857143</v>
      </c>
      <c r="U152" s="32">
        <v>0</v>
      </c>
      <c r="V152" s="32">
        <v>1.6872536730714285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13.855982709987169</v>
      </c>
      <c r="AW152" s="32">
        <v>6.177008683928571</v>
      </c>
      <c r="AX152" s="32">
        <v>0</v>
      </c>
      <c r="AY152" s="32">
        <v>0</v>
      </c>
      <c r="AZ152" s="32">
        <v>5.996713182107142</v>
      </c>
      <c r="BA152" s="32">
        <v>0</v>
      </c>
      <c r="BB152" s="32">
        <v>0</v>
      </c>
      <c r="BC152" s="32">
        <v>0</v>
      </c>
      <c r="BD152" s="32">
        <v>0</v>
      </c>
      <c r="BE152" s="32">
        <v>0</v>
      </c>
      <c r="BF152" s="32">
        <v>3.851786057928572</v>
      </c>
      <c r="BG152" s="32">
        <v>0.07935148167857142</v>
      </c>
      <c r="BH152" s="32">
        <v>0.5507140178571429</v>
      </c>
      <c r="BI152" s="32">
        <v>0</v>
      </c>
      <c r="BJ152" s="32">
        <v>1.1268391816428571</v>
      </c>
      <c r="BK152" s="33">
        <f t="shared" si="3"/>
        <v>64.0350201868443</v>
      </c>
    </row>
    <row r="153" spans="1:63" ht="15">
      <c r="A153" s="30"/>
      <c r="B153" s="31" t="s">
        <v>157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1.8329395353571427</v>
      </c>
      <c r="I153" s="32">
        <v>176.57952221428576</v>
      </c>
      <c r="J153" s="32">
        <v>0</v>
      </c>
      <c r="K153" s="32">
        <v>0</v>
      </c>
      <c r="L153" s="32">
        <v>0.601292357142857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0.010522616249999998</v>
      </c>
      <c r="S153" s="32">
        <v>45.59800375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0.015029282155476381</v>
      </c>
      <c r="AW153" s="32">
        <v>14.027330000000001</v>
      </c>
      <c r="AX153" s="32">
        <v>0</v>
      </c>
      <c r="AY153" s="32">
        <v>0</v>
      </c>
      <c r="AZ153" s="32">
        <v>6.623590959357143</v>
      </c>
      <c r="BA153" s="32">
        <v>0</v>
      </c>
      <c r="BB153" s="32">
        <v>0</v>
      </c>
      <c r="BC153" s="32">
        <v>0</v>
      </c>
      <c r="BD153" s="32">
        <v>0</v>
      </c>
      <c r="BE153" s="32">
        <v>0</v>
      </c>
      <c r="BF153" s="32">
        <v>0.040579061785714285</v>
      </c>
      <c r="BG153" s="32">
        <v>0</v>
      </c>
      <c r="BH153" s="32">
        <v>0</v>
      </c>
      <c r="BI153" s="32">
        <v>0</v>
      </c>
      <c r="BJ153" s="32">
        <v>0</v>
      </c>
      <c r="BK153" s="33">
        <f t="shared" si="3"/>
        <v>245.32880977633408</v>
      </c>
    </row>
    <row r="154" spans="1:63" ht="15">
      <c r="A154" s="30"/>
      <c r="B154" s="31" t="s">
        <v>158</v>
      </c>
      <c r="C154" s="32">
        <v>0</v>
      </c>
      <c r="D154" s="32">
        <v>2.75419375</v>
      </c>
      <c r="E154" s="32">
        <v>0</v>
      </c>
      <c r="F154" s="32">
        <v>0</v>
      </c>
      <c r="G154" s="32">
        <v>0</v>
      </c>
      <c r="H154" s="32">
        <v>1.9284593890714283</v>
      </c>
      <c r="I154" s="32">
        <v>0.25038125</v>
      </c>
      <c r="J154" s="32">
        <v>0</v>
      </c>
      <c r="K154" s="32">
        <v>0</v>
      </c>
      <c r="L154" s="32">
        <v>0.7010675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2.507414242714285</v>
      </c>
      <c r="S154" s="32">
        <v>3.5554137500000005</v>
      </c>
      <c r="T154" s="32">
        <v>0</v>
      </c>
      <c r="U154" s="32">
        <v>0</v>
      </c>
      <c r="V154" s="32">
        <v>0.0681037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0.015008523214285713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1.0005682142857144</v>
      </c>
      <c r="AS154" s="32">
        <v>0</v>
      </c>
      <c r="AT154" s="32">
        <v>0</v>
      </c>
      <c r="AU154" s="32">
        <v>0</v>
      </c>
      <c r="AV154" s="32">
        <v>4.62919584973392</v>
      </c>
      <c r="AW154" s="32">
        <v>8.873020018321428</v>
      </c>
      <c r="AX154" s="32">
        <v>0</v>
      </c>
      <c r="AY154" s="32">
        <v>0</v>
      </c>
      <c r="AZ154" s="32">
        <v>2.1503211493214285</v>
      </c>
      <c r="BA154" s="32">
        <v>0</v>
      </c>
      <c r="BB154" s="32">
        <v>0</v>
      </c>
      <c r="BC154" s="32">
        <v>0</v>
      </c>
      <c r="BD154" s="32">
        <v>0</v>
      </c>
      <c r="BE154" s="32">
        <v>0</v>
      </c>
      <c r="BF154" s="32">
        <v>4.871173151857143</v>
      </c>
      <c r="BG154" s="32">
        <v>0.20011364285714286</v>
      </c>
      <c r="BH154" s="32">
        <v>0</v>
      </c>
      <c r="BI154" s="32">
        <v>0</v>
      </c>
      <c r="BJ154" s="32">
        <v>0.46976677660714283</v>
      </c>
      <c r="BK154" s="33">
        <f t="shared" si="3"/>
        <v>33.974200907983914</v>
      </c>
    </row>
    <row r="155" spans="1:63" ht="15">
      <c r="A155" s="30"/>
      <c r="B155" s="31" t="s">
        <v>159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1.0364069160357143</v>
      </c>
      <c r="I155" s="32">
        <v>190.05035</v>
      </c>
      <c r="J155" s="32">
        <v>0</v>
      </c>
      <c r="K155" s="32">
        <v>0</v>
      </c>
      <c r="L155" s="32">
        <v>2.6406995999999996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0.022923991499999997</v>
      </c>
      <c r="S155" s="32">
        <v>10.00265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0.6635808030523125</v>
      </c>
      <c r="AW155" s="32">
        <v>4.550554125</v>
      </c>
      <c r="AX155" s="32">
        <v>0</v>
      </c>
      <c r="AY155" s="32">
        <v>0</v>
      </c>
      <c r="AZ155" s="32">
        <v>0.31003775357142854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  <c r="BF155" s="32">
        <v>0.32534243528571427</v>
      </c>
      <c r="BG155" s="32">
        <v>0</v>
      </c>
      <c r="BH155" s="32">
        <v>0</v>
      </c>
      <c r="BI155" s="32">
        <v>0</v>
      </c>
      <c r="BJ155" s="32">
        <v>0</v>
      </c>
      <c r="BK155" s="33">
        <f t="shared" si="3"/>
        <v>209.60254562444516</v>
      </c>
    </row>
    <row r="156" spans="1:63" ht="15">
      <c r="A156" s="30"/>
      <c r="B156" s="31" t="s">
        <v>160</v>
      </c>
      <c r="C156" s="32">
        <v>0</v>
      </c>
      <c r="D156" s="32">
        <v>3.511479214285714</v>
      </c>
      <c r="E156" s="32">
        <v>0</v>
      </c>
      <c r="F156" s="32">
        <v>0</v>
      </c>
      <c r="G156" s="32">
        <v>0</v>
      </c>
      <c r="H156" s="32">
        <v>7.5588667524642865</v>
      </c>
      <c r="I156" s="32">
        <v>55.04572693192857</v>
      </c>
      <c r="J156" s="32">
        <v>0</v>
      </c>
      <c r="K156" s="32">
        <v>0</v>
      </c>
      <c r="L156" s="32">
        <v>1.0498903714285717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2.6310192103214285</v>
      </c>
      <c r="S156" s="32">
        <v>1.0204298571428572</v>
      </c>
      <c r="T156" s="32">
        <v>5.552338928571428</v>
      </c>
      <c r="U156" s="32">
        <v>0</v>
      </c>
      <c r="V156" s="32">
        <v>8.622482144499998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8.753495252700622</v>
      </c>
      <c r="AW156" s="32">
        <v>5.533600295035714</v>
      </c>
      <c r="AX156" s="32">
        <v>0</v>
      </c>
      <c r="AY156" s="32">
        <v>0</v>
      </c>
      <c r="AZ156" s="32">
        <v>7.009099024928573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4.56563989425</v>
      </c>
      <c r="BG156" s="32">
        <v>1.3200711857142857</v>
      </c>
      <c r="BH156" s="32">
        <v>0</v>
      </c>
      <c r="BI156" s="32">
        <v>0</v>
      </c>
      <c r="BJ156" s="32">
        <v>1.4931698121428572</v>
      </c>
      <c r="BK156" s="33">
        <f t="shared" si="3"/>
        <v>113.66730887541489</v>
      </c>
    </row>
    <row r="157" spans="1:63" ht="15">
      <c r="A157" s="30"/>
      <c r="B157" s="31" t="s">
        <v>161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0.8215467530714285</v>
      </c>
      <c r="I157" s="32">
        <v>123.13472892857143</v>
      </c>
      <c r="J157" s="32">
        <v>0</v>
      </c>
      <c r="K157" s="32">
        <v>0</v>
      </c>
      <c r="L157" s="32">
        <v>4.213130092857143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0.009760682107142857</v>
      </c>
      <c r="S157" s="32">
        <v>35.0383375</v>
      </c>
      <c r="T157" s="32">
        <v>5.0054767857142854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0.5555720642857143</v>
      </c>
      <c r="AC157" s="32">
        <v>0.3003092142857143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0.3003092142857143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2.6036708809618205</v>
      </c>
      <c r="AW157" s="32">
        <v>17.367882892857143</v>
      </c>
      <c r="AX157" s="32">
        <v>0</v>
      </c>
      <c r="AY157" s="32">
        <v>0</v>
      </c>
      <c r="AZ157" s="32">
        <v>1.3513914642857143</v>
      </c>
      <c r="BA157" s="32">
        <v>0</v>
      </c>
      <c r="BB157" s="32">
        <v>0</v>
      </c>
      <c r="BC157" s="32">
        <v>0</v>
      </c>
      <c r="BD157" s="32">
        <v>0</v>
      </c>
      <c r="BE157" s="32">
        <v>0</v>
      </c>
      <c r="BF157" s="32">
        <v>0.23197489599999999</v>
      </c>
      <c r="BG157" s="32">
        <v>0</v>
      </c>
      <c r="BH157" s="32">
        <v>0</v>
      </c>
      <c r="BI157" s="32">
        <v>0</v>
      </c>
      <c r="BJ157" s="32">
        <v>0</v>
      </c>
      <c r="BK157" s="33">
        <f t="shared" si="3"/>
        <v>190.93409136928327</v>
      </c>
    </row>
    <row r="158" spans="1:63" ht="13.5" thickBot="1">
      <c r="A158" s="30"/>
      <c r="B158" s="31" t="s">
        <v>162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1.0181159816071428</v>
      </c>
      <c r="I158" s="32">
        <v>58.309328</v>
      </c>
      <c r="J158" s="32">
        <v>0</v>
      </c>
      <c r="K158" s="32">
        <v>0</v>
      </c>
      <c r="L158" s="32">
        <v>0.0485792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0.010715999999999998</v>
      </c>
      <c r="S158" s="32">
        <v>1.4288</v>
      </c>
      <c r="T158" s="32">
        <v>1.4288</v>
      </c>
      <c r="U158" s="32">
        <v>0</v>
      </c>
      <c r="V158" s="32">
        <v>0.0085728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0.21517388457668662</v>
      </c>
      <c r="AW158" s="32">
        <v>0.5715185714285714</v>
      </c>
      <c r="AX158" s="32">
        <v>0</v>
      </c>
      <c r="AY158" s="32">
        <v>0</v>
      </c>
      <c r="AZ158" s="32">
        <v>0.1993172142857143</v>
      </c>
      <c r="BA158" s="32">
        <v>0</v>
      </c>
      <c r="BB158" s="32">
        <v>0</v>
      </c>
      <c r="BC158" s="32">
        <v>0</v>
      </c>
      <c r="BD158" s="32">
        <v>0</v>
      </c>
      <c r="BE158" s="32">
        <v>0</v>
      </c>
      <c r="BF158" s="32">
        <v>0.06437487110714285</v>
      </c>
      <c r="BG158" s="32">
        <v>0</v>
      </c>
      <c r="BH158" s="32">
        <v>0</v>
      </c>
      <c r="BI158" s="32">
        <v>0</v>
      </c>
      <c r="BJ158" s="32">
        <v>0.016788414285714287</v>
      </c>
      <c r="BK158" s="33">
        <f t="shared" si="3"/>
        <v>63.32008493729098</v>
      </c>
    </row>
    <row r="159" spans="1:63" ht="13.5" thickBot="1">
      <c r="A159" s="37"/>
      <c r="B159" s="38" t="s">
        <v>163</v>
      </c>
      <c r="C159" s="39">
        <f aca="true" t="shared" si="4" ref="C159:BK159">SUM(C21:C158)</f>
        <v>0</v>
      </c>
      <c r="D159" s="39">
        <f t="shared" si="4"/>
        <v>209.54057665000002</v>
      </c>
      <c r="E159" s="39">
        <f t="shared" si="4"/>
        <v>0</v>
      </c>
      <c r="F159" s="39">
        <f t="shared" si="4"/>
        <v>0</v>
      </c>
      <c r="G159" s="39">
        <f t="shared" si="4"/>
        <v>0</v>
      </c>
      <c r="H159" s="39">
        <f t="shared" si="4"/>
        <v>206.65888884678574</v>
      </c>
      <c r="I159" s="39">
        <f t="shared" si="4"/>
        <v>3907.1434530023926</v>
      </c>
      <c r="J159" s="39">
        <f t="shared" si="4"/>
        <v>42.01304208500001</v>
      </c>
      <c r="K159" s="39">
        <f t="shared" si="4"/>
        <v>0</v>
      </c>
      <c r="L159" s="39">
        <f t="shared" si="4"/>
        <v>299.51981509317847</v>
      </c>
      <c r="M159" s="39">
        <f t="shared" si="4"/>
        <v>0</v>
      </c>
      <c r="N159" s="39">
        <f t="shared" si="4"/>
        <v>0</v>
      </c>
      <c r="O159" s="39">
        <f t="shared" si="4"/>
        <v>0</v>
      </c>
      <c r="P159" s="39">
        <f t="shared" si="4"/>
        <v>0</v>
      </c>
      <c r="Q159" s="39">
        <f t="shared" si="4"/>
        <v>0</v>
      </c>
      <c r="R159" s="39">
        <f t="shared" si="4"/>
        <v>79.46190045939287</v>
      </c>
      <c r="S159" s="39">
        <f t="shared" si="4"/>
        <v>791.4082047136071</v>
      </c>
      <c r="T159" s="39">
        <f t="shared" si="4"/>
        <v>140.69334750842856</v>
      </c>
      <c r="U159" s="39">
        <f t="shared" si="4"/>
        <v>0</v>
      </c>
      <c r="V159" s="39">
        <f t="shared" si="4"/>
        <v>200.91817786242856</v>
      </c>
      <c r="W159" s="39">
        <f t="shared" si="4"/>
        <v>0</v>
      </c>
      <c r="X159" s="39">
        <f t="shared" si="4"/>
        <v>0</v>
      </c>
      <c r="Y159" s="39">
        <f t="shared" si="4"/>
        <v>0</v>
      </c>
      <c r="Z159" s="39">
        <f t="shared" si="4"/>
        <v>0</v>
      </c>
      <c r="AA159" s="39">
        <f t="shared" si="4"/>
        <v>0</v>
      </c>
      <c r="AB159" s="39">
        <f t="shared" si="4"/>
        <v>3.9849081879999995</v>
      </c>
      <c r="AC159" s="39">
        <f t="shared" si="4"/>
        <v>0.8370123875</v>
      </c>
      <c r="AD159" s="39">
        <f t="shared" si="4"/>
        <v>0</v>
      </c>
      <c r="AE159" s="39">
        <f t="shared" si="4"/>
        <v>0</v>
      </c>
      <c r="AF159" s="39">
        <f t="shared" si="4"/>
        <v>10.351936121357147</v>
      </c>
      <c r="AG159" s="39">
        <f t="shared" si="4"/>
        <v>0</v>
      </c>
      <c r="AH159" s="39">
        <f t="shared" si="4"/>
        <v>0</v>
      </c>
      <c r="AI159" s="39">
        <f t="shared" si="4"/>
        <v>0</v>
      </c>
      <c r="AJ159" s="39">
        <f t="shared" si="4"/>
        <v>0</v>
      </c>
      <c r="AK159" s="39">
        <f t="shared" si="4"/>
        <v>0</v>
      </c>
      <c r="AL159" s="39">
        <f t="shared" si="4"/>
        <v>0.4362706738214286</v>
      </c>
      <c r="AM159" s="39">
        <f t="shared" si="4"/>
        <v>0</v>
      </c>
      <c r="AN159" s="39">
        <f t="shared" si="4"/>
        <v>0</v>
      </c>
      <c r="AO159" s="39">
        <f t="shared" si="4"/>
        <v>0</v>
      </c>
      <c r="AP159" s="39">
        <f t="shared" si="4"/>
        <v>0.17758303324999997</v>
      </c>
      <c r="AQ159" s="39">
        <f t="shared" si="4"/>
        <v>0</v>
      </c>
      <c r="AR159" s="39">
        <f t="shared" si="4"/>
        <v>18.569087857142858</v>
      </c>
      <c r="AS159" s="39">
        <f t="shared" si="4"/>
        <v>0</v>
      </c>
      <c r="AT159" s="39">
        <f t="shared" si="4"/>
        <v>0</v>
      </c>
      <c r="AU159" s="39">
        <f t="shared" si="4"/>
        <v>0</v>
      </c>
      <c r="AV159" s="39">
        <f t="shared" si="4"/>
        <v>801.8185217310601</v>
      </c>
      <c r="AW159" s="39">
        <f t="shared" si="4"/>
        <v>1137.6478336389287</v>
      </c>
      <c r="AX159" s="39">
        <f t="shared" si="4"/>
        <v>9.576117695607143</v>
      </c>
      <c r="AY159" s="39">
        <f t="shared" si="4"/>
        <v>0</v>
      </c>
      <c r="AZ159" s="39">
        <f t="shared" si="4"/>
        <v>1533.9648160470124</v>
      </c>
      <c r="BA159" s="39">
        <f t="shared" si="4"/>
        <v>0</v>
      </c>
      <c r="BB159" s="39">
        <f t="shared" si="4"/>
        <v>0</v>
      </c>
      <c r="BC159" s="39">
        <f t="shared" si="4"/>
        <v>0</v>
      </c>
      <c r="BD159" s="39">
        <f t="shared" si="4"/>
        <v>0</v>
      </c>
      <c r="BE159" s="39">
        <f t="shared" si="4"/>
        <v>0</v>
      </c>
      <c r="BF159" s="39">
        <f t="shared" si="4"/>
        <v>379.61239583171783</v>
      </c>
      <c r="BG159" s="39">
        <f t="shared" si="4"/>
        <v>252.45457971817325</v>
      </c>
      <c r="BH159" s="39">
        <f t="shared" si="4"/>
        <v>10.384518638714285</v>
      </c>
      <c r="BI159" s="39">
        <f t="shared" si="4"/>
        <v>0</v>
      </c>
      <c r="BJ159" s="39">
        <f t="shared" si="4"/>
        <v>229.4284987869268</v>
      </c>
      <c r="BK159" s="44">
        <f t="shared" si="4"/>
        <v>10266.601486570424</v>
      </c>
    </row>
    <row r="160" spans="1:63" ht="13.5" thickBot="1">
      <c r="A160" s="45" t="s">
        <v>164</v>
      </c>
      <c r="B160" s="46" t="s">
        <v>165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8"/>
    </row>
    <row r="161" spans="1:63" ht="13.5" thickBot="1">
      <c r="A161" s="49"/>
      <c r="B161" s="38" t="s">
        <v>166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0</v>
      </c>
      <c r="AN161" s="39">
        <v>0</v>
      </c>
      <c r="AO161" s="39">
        <v>0</v>
      </c>
      <c r="AP161" s="39">
        <v>0</v>
      </c>
      <c r="AQ161" s="39">
        <v>0</v>
      </c>
      <c r="AR161" s="39">
        <v>0</v>
      </c>
      <c r="AS161" s="39">
        <v>0</v>
      </c>
      <c r="AT161" s="39">
        <v>0</v>
      </c>
      <c r="AU161" s="39">
        <v>0</v>
      </c>
      <c r="AV161" s="39">
        <v>0</v>
      </c>
      <c r="AW161" s="39">
        <v>0</v>
      </c>
      <c r="AX161" s="39">
        <v>0</v>
      </c>
      <c r="AY161" s="39">
        <v>0</v>
      </c>
      <c r="AZ161" s="39">
        <v>0</v>
      </c>
      <c r="BA161" s="39">
        <v>0</v>
      </c>
      <c r="BB161" s="39">
        <v>0</v>
      </c>
      <c r="BC161" s="39">
        <v>0</v>
      </c>
      <c r="BD161" s="39">
        <v>0</v>
      </c>
      <c r="BE161" s="39">
        <v>0</v>
      </c>
      <c r="BF161" s="39">
        <v>0</v>
      </c>
      <c r="BG161" s="39">
        <v>0</v>
      </c>
      <c r="BH161" s="39">
        <v>0</v>
      </c>
      <c r="BI161" s="39">
        <v>0</v>
      </c>
      <c r="BJ161" s="39">
        <v>0</v>
      </c>
      <c r="BK161" s="39">
        <v>0</v>
      </c>
    </row>
    <row r="162" spans="1:63" ht="13.5" thickBot="1">
      <c r="A162" s="45" t="s">
        <v>167</v>
      </c>
      <c r="B162" s="46" t="s">
        <v>168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8"/>
    </row>
    <row r="163" spans="1:63" ht="13.5" thickBot="1">
      <c r="A163" s="49"/>
      <c r="B163" s="38" t="s">
        <v>169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0</v>
      </c>
      <c r="BK163" s="39">
        <v>0</v>
      </c>
    </row>
    <row r="164" spans="1:63" ht="15">
      <c r="A164" s="40" t="s">
        <v>170</v>
      </c>
      <c r="B164" s="41" t="s">
        <v>171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33"/>
    </row>
    <row r="165" spans="1:63" ht="15">
      <c r="A165" s="50"/>
      <c r="B165" s="51" t="s">
        <v>172</v>
      </c>
      <c r="C165" s="52">
        <v>0</v>
      </c>
      <c r="D165" s="52">
        <v>84.52636927053571</v>
      </c>
      <c r="E165" s="52">
        <v>0</v>
      </c>
      <c r="F165" s="52">
        <v>0</v>
      </c>
      <c r="G165" s="52">
        <v>0</v>
      </c>
      <c r="H165" s="52">
        <v>128.0440288907857</v>
      </c>
      <c r="I165" s="52">
        <v>5402.558692915785</v>
      </c>
      <c r="J165" s="52">
        <v>55.838513851571435</v>
      </c>
      <c r="K165" s="52">
        <v>0</v>
      </c>
      <c r="L165" s="52">
        <v>256.9089404315357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106.81248303639283</v>
      </c>
      <c r="S165" s="52">
        <v>239.64021839382139</v>
      </c>
      <c r="T165" s="52">
        <v>405.2871807115357</v>
      </c>
      <c r="U165" s="52">
        <v>0</v>
      </c>
      <c r="V165" s="52">
        <v>71.38656626857144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2.2874288258928575</v>
      </c>
      <c r="AC165" s="52">
        <v>5.315253459678571</v>
      </c>
      <c r="AD165" s="52">
        <v>0</v>
      </c>
      <c r="AE165" s="52">
        <v>0</v>
      </c>
      <c r="AF165" s="52">
        <v>1.1646439304285714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0.0899270940357143</v>
      </c>
      <c r="AM165" s="52">
        <v>0</v>
      </c>
      <c r="AN165" s="52">
        <v>0.29676542364285724</v>
      </c>
      <c r="AO165" s="52">
        <v>0</v>
      </c>
      <c r="AP165" s="52">
        <v>0.13276859610714284</v>
      </c>
      <c r="AQ165" s="52">
        <v>0</v>
      </c>
      <c r="AR165" s="52">
        <v>4.185856448642856</v>
      </c>
      <c r="AS165" s="52">
        <v>0</v>
      </c>
      <c r="AT165" s="52">
        <v>0</v>
      </c>
      <c r="AU165" s="52">
        <v>0</v>
      </c>
      <c r="AV165" s="52">
        <v>240.1255997483214</v>
      </c>
      <c r="AW165" s="52">
        <v>1453.5697035821786</v>
      </c>
      <c r="AX165" s="52">
        <v>845.3596208897502</v>
      </c>
      <c r="AY165" s="52">
        <v>0</v>
      </c>
      <c r="AZ165" s="52">
        <v>878.7365947240582</v>
      </c>
      <c r="BA165" s="52">
        <v>0</v>
      </c>
      <c r="BB165" s="52">
        <v>0</v>
      </c>
      <c r="BC165" s="52">
        <v>0</v>
      </c>
      <c r="BD165" s="52">
        <v>0</v>
      </c>
      <c r="BE165" s="52">
        <v>0</v>
      </c>
      <c r="BF165" s="52">
        <v>77.49278245699998</v>
      </c>
      <c r="BG165" s="52">
        <v>201.46411654603574</v>
      </c>
      <c r="BH165" s="52">
        <v>27.249383768964282</v>
      </c>
      <c r="BI165" s="52">
        <v>0</v>
      </c>
      <c r="BJ165" s="52">
        <v>108.6556410495357</v>
      </c>
      <c r="BK165" s="33">
        <f aca="true" t="shared" si="5" ref="BK165:BK214">SUM(C165:BJ165)</f>
        <v>10597.129080314808</v>
      </c>
    </row>
    <row r="166" spans="1:63" ht="15">
      <c r="A166" s="53"/>
      <c r="B166" s="54" t="s">
        <v>173</v>
      </c>
      <c r="C166" s="55">
        <v>0</v>
      </c>
      <c r="D166" s="55">
        <v>0</v>
      </c>
      <c r="E166" s="55">
        <v>0</v>
      </c>
      <c r="F166" s="55">
        <v>0</v>
      </c>
      <c r="G166" s="55">
        <v>0</v>
      </c>
      <c r="H166" s="55">
        <v>28.115647608321424</v>
      </c>
      <c r="I166" s="55">
        <v>640.5314525424285</v>
      </c>
      <c r="J166" s="55">
        <v>0</v>
      </c>
      <c r="K166" s="55">
        <v>0</v>
      </c>
      <c r="L166" s="55">
        <v>12.51545979325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6.868430807142857</v>
      </c>
      <c r="S166" s="55">
        <v>3.9248921231785716</v>
      </c>
      <c r="T166" s="55">
        <v>0</v>
      </c>
      <c r="U166" s="55">
        <v>0</v>
      </c>
      <c r="V166" s="55">
        <v>9.036177462892857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0.2808121798214286</v>
      </c>
      <c r="AC166" s="55">
        <v>0</v>
      </c>
      <c r="AD166" s="55">
        <v>0</v>
      </c>
      <c r="AE166" s="55">
        <v>0</v>
      </c>
      <c r="AF166" s="55">
        <v>1.3194371944285714</v>
      </c>
      <c r="AG166" s="55">
        <v>0</v>
      </c>
      <c r="AH166" s="55">
        <v>0</v>
      </c>
      <c r="AI166" s="55">
        <v>0</v>
      </c>
      <c r="AJ166" s="55">
        <v>0</v>
      </c>
      <c r="AK166" s="55">
        <v>0</v>
      </c>
      <c r="AL166" s="55">
        <v>0.151152875</v>
      </c>
      <c r="AM166" s="55">
        <v>0</v>
      </c>
      <c r="AN166" s="55">
        <v>0</v>
      </c>
      <c r="AO166" s="55">
        <v>0</v>
      </c>
      <c r="AP166" s="55">
        <v>0.030638302785714285</v>
      </c>
      <c r="AQ166" s="55">
        <v>0</v>
      </c>
      <c r="AR166" s="55">
        <v>3.345636942428571</v>
      </c>
      <c r="AS166" s="55">
        <v>0</v>
      </c>
      <c r="AT166" s="55">
        <v>0</v>
      </c>
      <c r="AU166" s="55">
        <v>0</v>
      </c>
      <c r="AV166" s="55">
        <v>148.3433881055</v>
      </c>
      <c r="AW166" s="55">
        <v>270.3614546323928</v>
      </c>
      <c r="AX166" s="55">
        <v>34.023271089214276</v>
      </c>
      <c r="AY166" s="55">
        <v>0</v>
      </c>
      <c r="AZ166" s="55">
        <v>237.48622333225123</v>
      </c>
      <c r="BA166" s="55">
        <v>0</v>
      </c>
      <c r="BB166" s="55">
        <v>0</v>
      </c>
      <c r="BC166" s="55">
        <v>1.2649776509285717</v>
      </c>
      <c r="BD166" s="55">
        <v>0</v>
      </c>
      <c r="BE166" s="55">
        <v>0</v>
      </c>
      <c r="BF166" s="55">
        <v>139.26433502910714</v>
      </c>
      <c r="BG166" s="55">
        <v>30.53990359675</v>
      </c>
      <c r="BH166" s="55">
        <v>1.6100985441428575</v>
      </c>
      <c r="BI166" s="55">
        <v>0</v>
      </c>
      <c r="BJ166" s="55">
        <v>40.79979473953571</v>
      </c>
      <c r="BK166" s="33">
        <f t="shared" si="5"/>
        <v>1609.8131845515009</v>
      </c>
    </row>
    <row r="167" spans="1:63" ht="15">
      <c r="A167" s="53"/>
      <c r="B167" s="54" t="s">
        <v>174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72.34956641510715</v>
      </c>
      <c r="I167" s="55">
        <v>920.9230984291786</v>
      </c>
      <c r="J167" s="55">
        <v>0.11168971582142855</v>
      </c>
      <c r="K167" s="55">
        <v>0</v>
      </c>
      <c r="L167" s="55">
        <v>8.887557876821427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12.989994627821428</v>
      </c>
      <c r="S167" s="55">
        <v>12.363983627142856</v>
      </c>
      <c r="T167" s="55">
        <v>0.9021194199999999</v>
      </c>
      <c r="U167" s="55">
        <v>0</v>
      </c>
      <c r="V167" s="55">
        <v>2.9112171309642862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4.033047171321429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5">
        <v>0</v>
      </c>
      <c r="AL167" s="55">
        <v>0.7232892347142856</v>
      </c>
      <c r="AM167" s="55">
        <v>0</v>
      </c>
      <c r="AN167" s="55">
        <v>12.318332782357144</v>
      </c>
      <c r="AO167" s="55">
        <v>0</v>
      </c>
      <c r="AP167" s="55">
        <v>0.31082548260714293</v>
      </c>
      <c r="AQ167" s="55">
        <v>0</v>
      </c>
      <c r="AR167" s="55">
        <v>0</v>
      </c>
      <c r="AS167" s="55">
        <v>0</v>
      </c>
      <c r="AT167" s="55">
        <v>0</v>
      </c>
      <c r="AU167" s="55">
        <v>0</v>
      </c>
      <c r="AV167" s="55">
        <v>49.82893405049998</v>
      </c>
      <c r="AW167" s="55">
        <v>53.737279292285706</v>
      </c>
      <c r="AX167" s="55">
        <v>0</v>
      </c>
      <c r="AY167" s="55">
        <v>0</v>
      </c>
      <c r="AZ167" s="55">
        <v>22.095624922634926</v>
      </c>
      <c r="BA167" s="55">
        <v>0</v>
      </c>
      <c r="BB167" s="55">
        <v>0</v>
      </c>
      <c r="BC167" s="55">
        <v>0</v>
      </c>
      <c r="BD167" s="55">
        <v>0</v>
      </c>
      <c r="BE167" s="55">
        <v>0</v>
      </c>
      <c r="BF167" s="55">
        <v>19.44574223535714</v>
      </c>
      <c r="BG167" s="55">
        <v>4.846786690071429</v>
      </c>
      <c r="BH167" s="55">
        <v>0</v>
      </c>
      <c r="BI167" s="55">
        <v>0</v>
      </c>
      <c r="BJ167" s="55">
        <v>5.819096396857144</v>
      </c>
      <c r="BK167" s="33">
        <f t="shared" si="5"/>
        <v>1204.5981855015634</v>
      </c>
    </row>
    <row r="168" spans="1:63" ht="15">
      <c r="A168" s="53"/>
      <c r="B168" s="54" t="s">
        <v>175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0.30179218817857145</v>
      </c>
      <c r="I168" s="55">
        <v>0</v>
      </c>
      <c r="J168" s="55">
        <v>0</v>
      </c>
      <c r="K168" s="55">
        <v>0</v>
      </c>
      <c r="L168" s="55">
        <v>0.70143975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0.392041014</v>
      </c>
      <c r="S168" s="55">
        <v>0</v>
      </c>
      <c r="T168" s="55">
        <v>0</v>
      </c>
      <c r="U168" s="55">
        <v>0</v>
      </c>
      <c r="V168" s="55">
        <v>0.057390525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0.049976510714285716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5">
        <v>0</v>
      </c>
      <c r="AL168" s="55">
        <v>0</v>
      </c>
      <c r="AM168" s="55">
        <v>0</v>
      </c>
      <c r="AN168" s="55">
        <v>0</v>
      </c>
      <c r="AO168" s="55">
        <v>0</v>
      </c>
      <c r="AP168" s="55">
        <v>0</v>
      </c>
      <c r="AQ168" s="55">
        <v>0</v>
      </c>
      <c r="AR168" s="55">
        <v>0</v>
      </c>
      <c r="AS168" s="55">
        <v>0</v>
      </c>
      <c r="AT168" s="55">
        <v>0</v>
      </c>
      <c r="AU168" s="55">
        <v>0</v>
      </c>
      <c r="AV168" s="55">
        <v>16.093826243214284</v>
      </c>
      <c r="AW168" s="55">
        <v>6.16180793575</v>
      </c>
      <c r="AX168" s="55">
        <v>0</v>
      </c>
      <c r="AY168" s="55">
        <v>0</v>
      </c>
      <c r="AZ168" s="55">
        <v>48.08728518713757</v>
      </c>
      <c r="BA168" s="55">
        <v>0</v>
      </c>
      <c r="BB168" s="55">
        <v>0</v>
      </c>
      <c r="BC168" s="55">
        <v>0</v>
      </c>
      <c r="BD168" s="55">
        <v>0</v>
      </c>
      <c r="BE168" s="55">
        <v>0</v>
      </c>
      <c r="BF168" s="55">
        <v>10.4141506205</v>
      </c>
      <c r="BG168" s="55">
        <v>3.822150994464286</v>
      </c>
      <c r="BH168" s="55">
        <v>0</v>
      </c>
      <c r="BI168" s="55">
        <v>0</v>
      </c>
      <c r="BJ168" s="55">
        <v>8.544475554392857</v>
      </c>
      <c r="BK168" s="33">
        <f t="shared" si="5"/>
        <v>94.62633652335184</v>
      </c>
    </row>
    <row r="169" spans="1:63" ht="15">
      <c r="A169" s="53"/>
      <c r="B169" s="54" t="s">
        <v>176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0.1285900682142857</v>
      </c>
      <c r="I169" s="55">
        <v>0</v>
      </c>
      <c r="J169" s="55">
        <v>0</v>
      </c>
      <c r="K169" s="55">
        <v>0</v>
      </c>
      <c r="L169" s="55">
        <v>0.7893549642857143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0.18759748564285714</v>
      </c>
      <c r="S169" s="55">
        <v>0</v>
      </c>
      <c r="T169" s="55">
        <v>0</v>
      </c>
      <c r="U169" s="55">
        <v>0</v>
      </c>
      <c r="V169" s="55">
        <v>0.02551135714285714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0.085481225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5">
        <v>0</v>
      </c>
      <c r="AL169" s="55">
        <v>0</v>
      </c>
      <c r="AM169" s="55">
        <v>0</v>
      </c>
      <c r="AN169" s="55">
        <v>0</v>
      </c>
      <c r="AO169" s="55">
        <v>0</v>
      </c>
      <c r="AP169" s="55">
        <v>0</v>
      </c>
      <c r="AQ169" s="55">
        <v>0</v>
      </c>
      <c r="AR169" s="55">
        <v>0</v>
      </c>
      <c r="AS169" s="55">
        <v>0</v>
      </c>
      <c r="AT169" s="55">
        <v>0</v>
      </c>
      <c r="AU169" s="55">
        <v>0</v>
      </c>
      <c r="AV169" s="55">
        <v>14.053891861642855</v>
      </c>
      <c r="AW169" s="55">
        <v>0.8761642387857143</v>
      </c>
      <c r="AX169" s="55">
        <v>0</v>
      </c>
      <c r="AY169" s="55">
        <v>0</v>
      </c>
      <c r="AZ169" s="55">
        <v>30.762721183942507</v>
      </c>
      <c r="BA169" s="55">
        <v>0</v>
      </c>
      <c r="BB169" s="55">
        <v>0</v>
      </c>
      <c r="BC169" s="55">
        <v>0</v>
      </c>
      <c r="BD169" s="55">
        <v>0</v>
      </c>
      <c r="BE169" s="55">
        <v>0</v>
      </c>
      <c r="BF169" s="55">
        <v>8.33836130017857</v>
      </c>
      <c r="BG169" s="55">
        <v>0.6983723272857142</v>
      </c>
      <c r="BH169" s="55">
        <v>0.06105801785714285</v>
      </c>
      <c r="BI169" s="55">
        <v>0</v>
      </c>
      <c r="BJ169" s="55">
        <v>7.0339276305</v>
      </c>
      <c r="BK169" s="33">
        <f t="shared" si="5"/>
        <v>63.04103166047822</v>
      </c>
    </row>
    <row r="170" spans="1:63" ht="15">
      <c r="A170" s="53"/>
      <c r="B170" s="54" t="s">
        <v>177</v>
      </c>
      <c r="C170" s="55">
        <v>0</v>
      </c>
      <c r="D170" s="55">
        <v>0</v>
      </c>
      <c r="E170" s="55">
        <v>0</v>
      </c>
      <c r="F170" s="55">
        <v>0</v>
      </c>
      <c r="G170" s="55">
        <v>0</v>
      </c>
      <c r="H170" s="55">
        <v>12.206543269964286</v>
      </c>
      <c r="I170" s="55">
        <v>0</v>
      </c>
      <c r="J170" s="55">
        <v>0</v>
      </c>
      <c r="K170" s="55">
        <v>0</v>
      </c>
      <c r="L170" s="55">
        <v>0.3209797074285714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16.87741211835714</v>
      </c>
      <c r="S170" s="55">
        <v>0</v>
      </c>
      <c r="T170" s="55">
        <v>0</v>
      </c>
      <c r="U170" s="55">
        <v>0</v>
      </c>
      <c r="V170" s="55">
        <v>14.95534014057143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2.428592284892857</v>
      </c>
      <c r="AC170" s="55">
        <v>0</v>
      </c>
      <c r="AD170" s="55">
        <v>0</v>
      </c>
      <c r="AE170" s="55">
        <v>0</v>
      </c>
      <c r="AF170" s="55">
        <v>1.1895702435357145</v>
      </c>
      <c r="AG170" s="55">
        <v>0</v>
      </c>
      <c r="AH170" s="55">
        <v>0</v>
      </c>
      <c r="AI170" s="55">
        <v>0</v>
      </c>
      <c r="AJ170" s="55">
        <v>0</v>
      </c>
      <c r="AK170" s="55">
        <v>0</v>
      </c>
      <c r="AL170" s="55">
        <v>0.6570190300357143</v>
      </c>
      <c r="AM170" s="55">
        <v>0</v>
      </c>
      <c r="AN170" s="55">
        <v>0</v>
      </c>
      <c r="AO170" s="55">
        <v>0</v>
      </c>
      <c r="AP170" s="55">
        <v>0</v>
      </c>
      <c r="AQ170" s="55">
        <v>0</v>
      </c>
      <c r="AR170" s="55">
        <v>0</v>
      </c>
      <c r="AS170" s="55">
        <v>0</v>
      </c>
      <c r="AT170" s="55">
        <v>0</v>
      </c>
      <c r="AU170" s="55">
        <v>0</v>
      </c>
      <c r="AV170" s="55">
        <v>810.7318994745001</v>
      </c>
      <c r="AW170" s="55">
        <v>0.006608707821428569</v>
      </c>
      <c r="AX170" s="55">
        <v>0</v>
      </c>
      <c r="AY170" s="55">
        <v>0</v>
      </c>
      <c r="AZ170" s="55">
        <v>29.998619446924884</v>
      </c>
      <c r="BA170" s="55">
        <v>0</v>
      </c>
      <c r="BB170" s="55">
        <v>0</v>
      </c>
      <c r="BC170" s="55">
        <v>0</v>
      </c>
      <c r="BD170" s="55">
        <v>0</v>
      </c>
      <c r="BE170" s="55">
        <v>0</v>
      </c>
      <c r="BF170" s="55">
        <v>2868.967295237497</v>
      </c>
      <c r="BG170" s="55">
        <v>0</v>
      </c>
      <c r="BH170" s="55">
        <v>0</v>
      </c>
      <c r="BI170" s="55">
        <v>0</v>
      </c>
      <c r="BJ170" s="55">
        <v>23.71918431132143</v>
      </c>
      <c r="BK170" s="33">
        <f t="shared" si="5"/>
        <v>3782.0590639728507</v>
      </c>
    </row>
    <row r="171" spans="1:63" ht="15">
      <c r="A171" s="53"/>
      <c r="B171" s="54" t="s">
        <v>178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2.8983500596785716</v>
      </c>
      <c r="I171" s="55">
        <v>0</v>
      </c>
      <c r="J171" s="55">
        <v>0</v>
      </c>
      <c r="K171" s="55">
        <v>0</v>
      </c>
      <c r="L171" s="55">
        <v>0.5434386712857142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3.7608170349285723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0.726518065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5">
        <v>0</v>
      </c>
      <c r="AL171" s="55">
        <v>0.13386124474999997</v>
      </c>
      <c r="AM171" s="55">
        <v>0</v>
      </c>
      <c r="AN171" s="55">
        <v>0</v>
      </c>
      <c r="AO171" s="55">
        <v>0</v>
      </c>
      <c r="AP171" s="55">
        <v>0</v>
      </c>
      <c r="AQ171" s="55">
        <v>0</v>
      </c>
      <c r="AR171" s="55">
        <v>0</v>
      </c>
      <c r="AS171" s="55">
        <v>0</v>
      </c>
      <c r="AT171" s="55">
        <v>0</v>
      </c>
      <c r="AU171" s="55">
        <v>0</v>
      </c>
      <c r="AV171" s="55">
        <v>60.551442342642865</v>
      </c>
      <c r="AW171" s="55">
        <v>0</v>
      </c>
      <c r="AX171" s="55">
        <v>0</v>
      </c>
      <c r="AY171" s="55">
        <v>0</v>
      </c>
      <c r="AZ171" s="55">
        <v>4.535848152252932</v>
      </c>
      <c r="BA171" s="55">
        <v>0</v>
      </c>
      <c r="BB171" s="55">
        <v>0</v>
      </c>
      <c r="BC171" s="55">
        <v>0</v>
      </c>
      <c r="BD171" s="55">
        <v>0</v>
      </c>
      <c r="BE171" s="55">
        <v>0</v>
      </c>
      <c r="BF171" s="55">
        <v>155.22574410150006</v>
      </c>
      <c r="BG171" s="55">
        <v>0</v>
      </c>
      <c r="BH171" s="55">
        <v>0</v>
      </c>
      <c r="BI171" s="55">
        <v>0</v>
      </c>
      <c r="BJ171" s="55">
        <v>3.6867793049642854</v>
      </c>
      <c r="BK171" s="33">
        <f t="shared" si="5"/>
        <v>232.062798977003</v>
      </c>
    </row>
    <row r="172" spans="1:63" ht="15">
      <c r="A172" s="53"/>
      <c r="B172" s="54" t="s">
        <v>179</v>
      </c>
      <c r="C172" s="55">
        <v>0</v>
      </c>
      <c r="D172" s="55">
        <v>3.4385895600357137</v>
      </c>
      <c r="E172" s="55">
        <v>0</v>
      </c>
      <c r="F172" s="55">
        <v>0</v>
      </c>
      <c r="G172" s="55">
        <v>0</v>
      </c>
      <c r="H172" s="55">
        <v>122.26781410749999</v>
      </c>
      <c r="I172" s="55">
        <v>559.8428129189285</v>
      </c>
      <c r="J172" s="55">
        <v>11.70339716964286</v>
      </c>
      <c r="K172" s="55">
        <v>0</v>
      </c>
      <c r="L172" s="55">
        <v>125.96547409671432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48.95558092807143</v>
      </c>
      <c r="S172" s="55">
        <v>70.94108015235715</v>
      </c>
      <c r="T172" s="55">
        <v>14.07827709435714</v>
      </c>
      <c r="U172" s="55">
        <v>0</v>
      </c>
      <c r="V172" s="55">
        <v>43.03039076599999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5.712442030285714</v>
      </c>
      <c r="AC172" s="55">
        <v>0.4793780876785716</v>
      </c>
      <c r="AD172" s="55">
        <v>0</v>
      </c>
      <c r="AE172" s="55">
        <v>0</v>
      </c>
      <c r="AF172" s="55">
        <v>0.9033297573214287</v>
      </c>
      <c r="AG172" s="55">
        <v>0</v>
      </c>
      <c r="AH172" s="55">
        <v>0</v>
      </c>
      <c r="AI172" s="55">
        <v>0</v>
      </c>
      <c r="AJ172" s="55">
        <v>0</v>
      </c>
      <c r="AK172" s="55">
        <v>0</v>
      </c>
      <c r="AL172" s="55">
        <v>1.019778463714286</v>
      </c>
      <c r="AM172" s="55">
        <v>0</v>
      </c>
      <c r="AN172" s="55">
        <v>0</v>
      </c>
      <c r="AO172" s="55">
        <v>0</v>
      </c>
      <c r="AP172" s="55">
        <v>0</v>
      </c>
      <c r="AQ172" s="55">
        <v>0</v>
      </c>
      <c r="AR172" s="55">
        <v>0</v>
      </c>
      <c r="AS172" s="55">
        <v>0</v>
      </c>
      <c r="AT172" s="55">
        <v>0</v>
      </c>
      <c r="AU172" s="55">
        <v>0</v>
      </c>
      <c r="AV172" s="55">
        <v>832.5791628318212</v>
      </c>
      <c r="AW172" s="55">
        <v>690.4614628791071</v>
      </c>
      <c r="AX172" s="55">
        <v>19.297743405035714</v>
      </c>
      <c r="AY172" s="55">
        <v>0</v>
      </c>
      <c r="AZ172" s="55">
        <v>646.3271275912997</v>
      </c>
      <c r="BA172" s="55">
        <v>0</v>
      </c>
      <c r="BB172" s="55">
        <v>0</v>
      </c>
      <c r="BC172" s="55">
        <v>0</v>
      </c>
      <c r="BD172" s="55">
        <v>0</v>
      </c>
      <c r="BE172" s="55">
        <v>0</v>
      </c>
      <c r="BF172" s="55">
        <v>542.4389782540356</v>
      </c>
      <c r="BG172" s="55">
        <v>138.520987041</v>
      </c>
      <c r="BH172" s="55">
        <v>37.0488035364643</v>
      </c>
      <c r="BI172" s="55">
        <v>0</v>
      </c>
      <c r="BJ172" s="55">
        <v>193.79817770064287</v>
      </c>
      <c r="BK172" s="33">
        <f t="shared" si="5"/>
        <v>4108.810788372013</v>
      </c>
    </row>
    <row r="173" spans="1:63" ht="15">
      <c r="A173" s="53"/>
      <c r="B173" s="54" t="s">
        <v>180</v>
      </c>
      <c r="C173" s="55">
        <v>0</v>
      </c>
      <c r="D173" s="55">
        <v>0</v>
      </c>
      <c r="E173" s="55">
        <v>0</v>
      </c>
      <c r="F173" s="55">
        <v>0</v>
      </c>
      <c r="G173" s="55">
        <v>0</v>
      </c>
      <c r="H173" s="55">
        <v>0.35994086857142843</v>
      </c>
      <c r="I173" s="55">
        <v>0</v>
      </c>
      <c r="J173" s="55">
        <v>0</v>
      </c>
      <c r="K173" s="55">
        <v>0</v>
      </c>
      <c r="L173" s="55">
        <v>1.101862170285714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0.3213919806428571</v>
      </c>
      <c r="S173" s="55">
        <v>0</v>
      </c>
      <c r="T173" s="55">
        <v>0</v>
      </c>
      <c r="U173" s="55">
        <v>0</v>
      </c>
      <c r="V173" s="55">
        <v>0.21182831742857144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0.029433428964285722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5">
        <v>0</v>
      </c>
      <c r="AL173" s="55">
        <v>0.012018550000000001</v>
      </c>
      <c r="AM173" s="55">
        <v>0</v>
      </c>
      <c r="AN173" s="55">
        <v>0</v>
      </c>
      <c r="AO173" s="55">
        <v>0</v>
      </c>
      <c r="AP173" s="55">
        <v>0</v>
      </c>
      <c r="AQ173" s="55">
        <v>0</v>
      </c>
      <c r="AR173" s="55">
        <v>0</v>
      </c>
      <c r="AS173" s="55">
        <v>0</v>
      </c>
      <c r="AT173" s="55">
        <v>0</v>
      </c>
      <c r="AU173" s="55">
        <v>0</v>
      </c>
      <c r="AV173" s="55">
        <v>9.49681771875</v>
      </c>
      <c r="AW173" s="55">
        <v>2.1816817435357145</v>
      </c>
      <c r="AX173" s="55">
        <v>0</v>
      </c>
      <c r="AY173" s="55">
        <v>0</v>
      </c>
      <c r="AZ173" s="55">
        <v>15.045696005727683</v>
      </c>
      <c r="BA173" s="55">
        <v>0</v>
      </c>
      <c r="BB173" s="55">
        <v>0</v>
      </c>
      <c r="BC173" s="55">
        <v>0</v>
      </c>
      <c r="BD173" s="55">
        <v>0</v>
      </c>
      <c r="BE173" s="55">
        <v>0</v>
      </c>
      <c r="BF173" s="55">
        <v>14.54148969139286</v>
      </c>
      <c r="BG173" s="55">
        <v>1.9229680000000002</v>
      </c>
      <c r="BH173" s="55">
        <v>1.26194775</v>
      </c>
      <c r="BI173" s="55">
        <v>0</v>
      </c>
      <c r="BJ173" s="55">
        <v>5.239459054357142</v>
      </c>
      <c r="BK173" s="33">
        <f t="shared" si="5"/>
        <v>51.72653527965625</v>
      </c>
    </row>
    <row r="174" spans="1:63" ht="15">
      <c r="A174" s="53"/>
      <c r="B174" s="54" t="s">
        <v>181</v>
      </c>
      <c r="C174" s="55">
        <v>0</v>
      </c>
      <c r="D174" s="55">
        <v>0</v>
      </c>
      <c r="E174" s="55">
        <v>0</v>
      </c>
      <c r="F174" s="55">
        <v>0</v>
      </c>
      <c r="G174" s="55">
        <v>0</v>
      </c>
      <c r="H174" s="55">
        <v>3.6586401417142875</v>
      </c>
      <c r="I174" s="55">
        <v>54.21687175732143</v>
      </c>
      <c r="J174" s="55">
        <v>0</v>
      </c>
      <c r="K174" s="55">
        <v>0</v>
      </c>
      <c r="L174" s="55">
        <v>19.72209648753572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8.928998549857143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2.4107100315357144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5">
        <v>0</v>
      </c>
      <c r="AL174" s="55">
        <v>0</v>
      </c>
      <c r="AM174" s="55">
        <v>0</v>
      </c>
      <c r="AN174" s="55">
        <v>0</v>
      </c>
      <c r="AO174" s="55">
        <v>0</v>
      </c>
      <c r="AP174" s="55">
        <v>0</v>
      </c>
      <c r="AQ174" s="55">
        <v>0</v>
      </c>
      <c r="AR174" s="55">
        <v>0</v>
      </c>
      <c r="AS174" s="55">
        <v>0</v>
      </c>
      <c r="AT174" s="55">
        <v>0</v>
      </c>
      <c r="AU174" s="55">
        <v>0</v>
      </c>
      <c r="AV174" s="55">
        <v>0.25537408632142855</v>
      </c>
      <c r="AW174" s="55">
        <v>399.0293655572143</v>
      </c>
      <c r="AX174" s="55">
        <v>0</v>
      </c>
      <c r="AY174" s="55">
        <v>0</v>
      </c>
      <c r="AZ174" s="55">
        <v>0.09137672390123976</v>
      </c>
      <c r="BA174" s="55">
        <v>0</v>
      </c>
      <c r="BB174" s="55">
        <v>0</v>
      </c>
      <c r="BC174" s="55">
        <v>0</v>
      </c>
      <c r="BD174" s="55">
        <v>0</v>
      </c>
      <c r="BE174" s="55">
        <v>0</v>
      </c>
      <c r="BF174" s="55">
        <v>0.017331106535714288</v>
      </c>
      <c r="BG174" s="55">
        <v>241.21002229053582</v>
      </c>
      <c r="BH174" s="55">
        <v>0</v>
      </c>
      <c r="BI174" s="55">
        <v>0</v>
      </c>
      <c r="BJ174" s="55">
        <v>0.4310427895714286</v>
      </c>
      <c r="BK174" s="33">
        <f t="shared" si="5"/>
        <v>729.9718295220442</v>
      </c>
    </row>
    <row r="175" spans="1:63" ht="15">
      <c r="A175" s="53"/>
      <c r="B175" s="54" t="s">
        <v>182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0.38167735932142854</v>
      </c>
      <c r="I175" s="55">
        <v>0</v>
      </c>
      <c r="J175" s="55">
        <v>0</v>
      </c>
      <c r="K175" s="55">
        <v>0</v>
      </c>
      <c r="L175" s="55">
        <v>0.33577136607142855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0.2338214282142857</v>
      </c>
      <c r="S175" s="55">
        <v>0.07936414107142857</v>
      </c>
      <c r="T175" s="55">
        <v>0</v>
      </c>
      <c r="U175" s="55">
        <v>0</v>
      </c>
      <c r="V175" s="55">
        <v>0.218630386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0.04696188214285714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5">
        <v>0</v>
      </c>
      <c r="AL175" s="55">
        <v>0</v>
      </c>
      <c r="AM175" s="55">
        <v>0</v>
      </c>
      <c r="AN175" s="55">
        <v>0</v>
      </c>
      <c r="AO175" s="55">
        <v>0</v>
      </c>
      <c r="AP175" s="55">
        <v>0</v>
      </c>
      <c r="AQ175" s="55">
        <v>0</v>
      </c>
      <c r="AR175" s="55">
        <v>0</v>
      </c>
      <c r="AS175" s="55">
        <v>0</v>
      </c>
      <c r="AT175" s="55">
        <v>0</v>
      </c>
      <c r="AU175" s="55">
        <v>0</v>
      </c>
      <c r="AV175" s="55">
        <v>12.548188293785712</v>
      </c>
      <c r="AW175" s="55">
        <v>2.2487178751785715</v>
      </c>
      <c r="AX175" s="55">
        <v>0</v>
      </c>
      <c r="AY175" s="55">
        <v>0</v>
      </c>
      <c r="AZ175" s="55">
        <v>34.16673517285855</v>
      </c>
      <c r="BA175" s="55">
        <v>0</v>
      </c>
      <c r="BB175" s="55">
        <v>0</v>
      </c>
      <c r="BC175" s="55">
        <v>0</v>
      </c>
      <c r="BD175" s="55">
        <v>0</v>
      </c>
      <c r="BE175" s="55">
        <v>0</v>
      </c>
      <c r="BF175" s="55">
        <v>12.244397785928568</v>
      </c>
      <c r="BG175" s="55">
        <v>0.6926878142857144</v>
      </c>
      <c r="BH175" s="55">
        <v>0</v>
      </c>
      <c r="BI175" s="55">
        <v>0</v>
      </c>
      <c r="BJ175" s="55">
        <v>11.607924946607143</v>
      </c>
      <c r="BK175" s="33">
        <f t="shared" si="5"/>
        <v>74.8048784514657</v>
      </c>
    </row>
    <row r="176" spans="1:63" ht="15">
      <c r="A176" s="53"/>
      <c r="B176" s="54" t="s">
        <v>183</v>
      </c>
      <c r="C176" s="55">
        <v>0</v>
      </c>
      <c r="D176" s="55">
        <v>0</v>
      </c>
      <c r="E176" s="55">
        <v>0</v>
      </c>
      <c r="F176" s="55">
        <v>0</v>
      </c>
      <c r="G176" s="55">
        <v>0</v>
      </c>
      <c r="H176" s="55">
        <v>0.23867877171428573</v>
      </c>
      <c r="I176" s="55">
        <v>0</v>
      </c>
      <c r="J176" s="55">
        <v>0</v>
      </c>
      <c r="K176" s="55">
        <v>0</v>
      </c>
      <c r="L176" s="55">
        <v>0.5359562316071429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0.2654244948928572</v>
      </c>
      <c r="S176" s="55">
        <v>0.5026108</v>
      </c>
      <c r="T176" s="55">
        <v>0</v>
      </c>
      <c r="U176" s="55">
        <v>0</v>
      </c>
      <c r="V176" s="55">
        <v>0.47292397650000007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0.007913058928571429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5">
        <v>0</v>
      </c>
      <c r="AL176" s="55">
        <v>0.0076768460714285724</v>
      </c>
      <c r="AM176" s="55">
        <v>0</v>
      </c>
      <c r="AN176" s="55">
        <v>0</v>
      </c>
      <c r="AO176" s="55">
        <v>0</v>
      </c>
      <c r="AP176" s="55">
        <v>0.08857901785714285</v>
      </c>
      <c r="AQ176" s="55">
        <v>0</v>
      </c>
      <c r="AR176" s="55">
        <v>0</v>
      </c>
      <c r="AS176" s="55">
        <v>0</v>
      </c>
      <c r="AT176" s="55">
        <v>0</v>
      </c>
      <c r="AU176" s="55">
        <v>0</v>
      </c>
      <c r="AV176" s="55">
        <v>4.269501879035714</v>
      </c>
      <c r="AW176" s="55">
        <v>0.47242142857142855</v>
      </c>
      <c r="AX176" s="55">
        <v>0</v>
      </c>
      <c r="AY176" s="55">
        <v>0</v>
      </c>
      <c r="AZ176" s="55">
        <v>23.43683862634768</v>
      </c>
      <c r="BA176" s="55">
        <v>0</v>
      </c>
      <c r="BB176" s="55">
        <v>0</v>
      </c>
      <c r="BC176" s="55">
        <v>0</v>
      </c>
      <c r="BD176" s="55">
        <v>0</v>
      </c>
      <c r="BE176" s="55">
        <v>0</v>
      </c>
      <c r="BF176" s="55">
        <v>6.248295115321428</v>
      </c>
      <c r="BG176" s="55">
        <v>0.011810535714285714</v>
      </c>
      <c r="BH176" s="55">
        <v>0</v>
      </c>
      <c r="BI176" s="55">
        <v>0</v>
      </c>
      <c r="BJ176" s="55">
        <v>6.624438865642857</v>
      </c>
      <c r="BK176" s="33">
        <f t="shared" si="5"/>
        <v>43.18306964820482</v>
      </c>
    </row>
    <row r="177" spans="1:63" ht="15">
      <c r="A177" s="53"/>
      <c r="B177" s="54" t="s">
        <v>184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0.10054602725</v>
      </c>
      <c r="I177" s="55">
        <v>0</v>
      </c>
      <c r="J177" s="55">
        <v>0</v>
      </c>
      <c r="K177" s="55">
        <v>0</v>
      </c>
      <c r="L177" s="55">
        <v>0.32987436607142856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0.17994932835714283</v>
      </c>
      <c r="S177" s="55">
        <v>0</v>
      </c>
      <c r="T177" s="55">
        <v>0</v>
      </c>
      <c r="U177" s="55">
        <v>0</v>
      </c>
      <c r="V177" s="55">
        <v>0.10591182528571429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0.006629077071428571</v>
      </c>
      <c r="AC177" s="55">
        <v>0</v>
      </c>
      <c r="AD177" s="55">
        <v>0</v>
      </c>
      <c r="AE177" s="55">
        <v>0</v>
      </c>
      <c r="AF177" s="55">
        <v>0.12030992857142857</v>
      </c>
      <c r="AG177" s="55">
        <v>0</v>
      </c>
      <c r="AH177" s="55">
        <v>0</v>
      </c>
      <c r="AI177" s="55">
        <v>0</v>
      </c>
      <c r="AJ177" s="55">
        <v>0</v>
      </c>
      <c r="AK177" s="55">
        <v>0</v>
      </c>
      <c r="AL177" s="55">
        <v>0.0025265085000000004</v>
      </c>
      <c r="AM177" s="55">
        <v>0</v>
      </c>
      <c r="AN177" s="55">
        <v>0</v>
      </c>
      <c r="AO177" s="55">
        <v>0</v>
      </c>
      <c r="AP177" s="55">
        <v>0</v>
      </c>
      <c r="AQ177" s="55">
        <v>0</v>
      </c>
      <c r="AR177" s="55">
        <v>0</v>
      </c>
      <c r="AS177" s="55">
        <v>0</v>
      </c>
      <c r="AT177" s="55">
        <v>0</v>
      </c>
      <c r="AU177" s="55">
        <v>0</v>
      </c>
      <c r="AV177" s="55">
        <v>7.4885848000357145</v>
      </c>
      <c r="AW177" s="55">
        <v>0.3248368071428571</v>
      </c>
      <c r="AX177" s="55">
        <v>0</v>
      </c>
      <c r="AY177" s="55">
        <v>0</v>
      </c>
      <c r="AZ177" s="55">
        <v>20.334664067518176</v>
      </c>
      <c r="BA177" s="55">
        <v>0</v>
      </c>
      <c r="BB177" s="55">
        <v>0</v>
      </c>
      <c r="BC177" s="55">
        <v>0</v>
      </c>
      <c r="BD177" s="55">
        <v>0</v>
      </c>
      <c r="BE177" s="55">
        <v>0</v>
      </c>
      <c r="BF177" s="55">
        <v>8.019665602892857</v>
      </c>
      <c r="BG177" s="55">
        <v>1.8664003010357144</v>
      </c>
      <c r="BH177" s="55">
        <v>0</v>
      </c>
      <c r="BI177" s="55">
        <v>0</v>
      </c>
      <c r="BJ177" s="55">
        <v>6.359451958285712</v>
      </c>
      <c r="BK177" s="33">
        <f t="shared" si="5"/>
        <v>45.23935059801818</v>
      </c>
    </row>
    <row r="178" spans="1:63" ht="15">
      <c r="A178" s="53"/>
      <c r="B178" s="54" t="s">
        <v>185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0.10412603753571428</v>
      </c>
      <c r="I178" s="55">
        <v>0</v>
      </c>
      <c r="J178" s="55">
        <v>0</v>
      </c>
      <c r="K178" s="55">
        <v>0</v>
      </c>
      <c r="L178" s="55">
        <v>0.10935482142857142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0.06318276482142855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5">
        <v>0</v>
      </c>
      <c r="AL178" s="55">
        <v>0</v>
      </c>
      <c r="AM178" s="55">
        <v>0</v>
      </c>
      <c r="AN178" s="55">
        <v>0</v>
      </c>
      <c r="AO178" s="55">
        <v>0</v>
      </c>
      <c r="AP178" s="55">
        <v>0</v>
      </c>
      <c r="AQ178" s="55">
        <v>0</v>
      </c>
      <c r="AR178" s="55">
        <v>0</v>
      </c>
      <c r="AS178" s="55">
        <v>0</v>
      </c>
      <c r="AT178" s="55">
        <v>0</v>
      </c>
      <c r="AU178" s="55">
        <v>0</v>
      </c>
      <c r="AV178" s="55">
        <v>7.527710650071429</v>
      </c>
      <c r="AW178" s="55">
        <v>0.52836525</v>
      </c>
      <c r="AX178" s="55">
        <v>0</v>
      </c>
      <c r="AY178" s="55">
        <v>0</v>
      </c>
      <c r="AZ178" s="55">
        <v>15.296175860195778</v>
      </c>
      <c r="BA178" s="55">
        <v>0</v>
      </c>
      <c r="BB178" s="55">
        <v>0</v>
      </c>
      <c r="BC178" s="55">
        <v>0</v>
      </c>
      <c r="BD178" s="55">
        <v>0</v>
      </c>
      <c r="BE178" s="55">
        <v>0</v>
      </c>
      <c r="BF178" s="55">
        <v>4.186237346928571</v>
      </c>
      <c r="BG178" s="55">
        <v>1.5381281642857143</v>
      </c>
      <c r="BH178" s="55">
        <v>0</v>
      </c>
      <c r="BI178" s="55">
        <v>0</v>
      </c>
      <c r="BJ178" s="55">
        <v>5.318666966535715</v>
      </c>
      <c r="BK178" s="33">
        <f t="shared" si="5"/>
        <v>34.67194786180292</v>
      </c>
    </row>
    <row r="179" spans="1:63" ht="15">
      <c r="A179" s="53"/>
      <c r="B179" s="54" t="s">
        <v>186</v>
      </c>
      <c r="C179" s="55">
        <v>0</v>
      </c>
      <c r="D179" s="55">
        <v>0</v>
      </c>
      <c r="E179" s="55">
        <v>0</v>
      </c>
      <c r="F179" s="55">
        <v>0</v>
      </c>
      <c r="G179" s="55">
        <v>0</v>
      </c>
      <c r="H179" s="55">
        <v>0.16391954903571426</v>
      </c>
      <c r="I179" s="55">
        <v>0</v>
      </c>
      <c r="J179" s="55">
        <v>0</v>
      </c>
      <c r="K179" s="55">
        <v>0</v>
      </c>
      <c r="L179" s="55">
        <v>0.011896511785714284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0.024634198392857142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0</v>
      </c>
      <c r="AO179" s="55">
        <v>0</v>
      </c>
      <c r="AP179" s="55">
        <v>0</v>
      </c>
      <c r="AQ179" s="55">
        <v>0</v>
      </c>
      <c r="AR179" s="55">
        <v>0</v>
      </c>
      <c r="AS179" s="55">
        <v>0</v>
      </c>
      <c r="AT179" s="55">
        <v>0</v>
      </c>
      <c r="AU179" s="55">
        <v>0</v>
      </c>
      <c r="AV179" s="55">
        <v>5.0140432646071424</v>
      </c>
      <c r="AW179" s="55">
        <v>3.2562378964285714</v>
      </c>
      <c r="AX179" s="55">
        <v>0</v>
      </c>
      <c r="AY179" s="55">
        <v>0</v>
      </c>
      <c r="AZ179" s="55">
        <v>13.737509853380585</v>
      </c>
      <c r="BA179" s="55">
        <v>0</v>
      </c>
      <c r="BB179" s="55">
        <v>0</v>
      </c>
      <c r="BC179" s="55">
        <v>0</v>
      </c>
      <c r="BD179" s="55">
        <v>0</v>
      </c>
      <c r="BE179" s="55">
        <v>0</v>
      </c>
      <c r="BF179" s="55">
        <v>2.522127086428571</v>
      </c>
      <c r="BG179" s="55">
        <v>0.6396181785714286</v>
      </c>
      <c r="BH179" s="55">
        <v>0</v>
      </c>
      <c r="BI179" s="55">
        <v>0</v>
      </c>
      <c r="BJ179" s="55">
        <v>2.7079107796428574</v>
      </c>
      <c r="BK179" s="33">
        <f t="shared" si="5"/>
        <v>28.077897318273443</v>
      </c>
    </row>
    <row r="180" spans="1:63" ht="15">
      <c r="A180" s="53"/>
      <c r="B180" s="54" t="s">
        <v>187</v>
      </c>
      <c r="C180" s="55">
        <v>0</v>
      </c>
      <c r="D180" s="55">
        <v>0</v>
      </c>
      <c r="E180" s="55">
        <v>0</v>
      </c>
      <c r="F180" s="55">
        <v>0</v>
      </c>
      <c r="G180" s="55">
        <v>0</v>
      </c>
      <c r="H180" s="55">
        <v>0.3345638568214286</v>
      </c>
      <c r="I180" s="55">
        <v>0.04433014857142858</v>
      </c>
      <c r="J180" s="55">
        <v>0</v>
      </c>
      <c r="K180" s="55">
        <v>0</v>
      </c>
      <c r="L180" s="55">
        <v>1.0995043428571427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0.3217797620357143</v>
      </c>
      <c r="S180" s="55">
        <v>0</v>
      </c>
      <c r="T180" s="55">
        <v>0</v>
      </c>
      <c r="U180" s="55">
        <v>0</v>
      </c>
      <c r="V180" s="55">
        <v>0.28521772599999995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0.018118391107142858</v>
      </c>
      <c r="AC180" s="55">
        <v>0</v>
      </c>
      <c r="AD180" s="55">
        <v>0</v>
      </c>
      <c r="AE180" s="55">
        <v>0</v>
      </c>
      <c r="AF180" s="55">
        <v>0.22619714285714287</v>
      </c>
      <c r="AG180" s="55">
        <v>0</v>
      </c>
      <c r="AH180" s="55">
        <v>0</v>
      </c>
      <c r="AI180" s="55">
        <v>0</v>
      </c>
      <c r="AJ180" s="55">
        <v>0</v>
      </c>
      <c r="AK180" s="55">
        <v>0</v>
      </c>
      <c r="AL180" s="55">
        <v>0.0022620844285714294</v>
      </c>
      <c r="AM180" s="55">
        <v>0</v>
      </c>
      <c r="AN180" s="55">
        <v>0</v>
      </c>
      <c r="AO180" s="55">
        <v>0</v>
      </c>
      <c r="AP180" s="55">
        <v>0</v>
      </c>
      <c r="AQ180" s="55">
        <v>0</v>
      </c>
      <c r="AR180" s="55">
        <v>0</v>
      </c>
      <c r="AS180" s="55">
        <v>0</v>
      </c>
      <c r="AT180" s="55">
        <v>0</v>
      </c>
      <c r="AU180" s="55">
        <v>0</v>
      </c>
      <c r="AV180" s="55">
        <v>18.721749510642855</v>
      </c>
      <c r="AW180" s="55">
        <v>3.0240055852857144</v>
      </c>
      <c r="AX180" s="55">
        <v>0</v>
      </c>
      <c r="AY180" s="55">
        <v>0</v>
      </c>
      <c r="AZ180" s="55">
        <v>85.37372185551541</v>
      </c>
      <c r="BA180" s="55">
        <v>0</v>
      </c>
      <c r="BB180" s="55">
        <v>0</v>
      </c>
      <c r="BC180" s="55">
        <v>0</v>
      </c>
      <c r="BD180" s="55">
        <v>0</v>
      </c>
      <c r="BE180" s="55">
        <v>0</v>
      </c>
      <c r="BF180" s="55">
        <v>8.527934769392855</v>
      </c>
      <c r="BG180" s="55">
        <v>2.5338448261428574</v>
      </c>
      <c r="BH180" s="55">
        <v>0</v>
      </c>
      <c r="BI180" s="55">
        <v>0</v>
      </c>
      <c r="BJ180" s="55">
        <v>10.817921704607143</v>
      </c>
      <c r="BK180" s="33">
        <f t="shared" si="5"/>
        <v>131.3311517062654</v>
      </c>
    </row>
    <row r="181" spans="1:63" ht="15">
      <c r="A181" s="53"/>
      <c r="B181" s="54" t="s">
        <v>188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0.28907360875</v>
      </c>
      <c r="I181" s="55">
        <v>0.01723781785714286</v>
      </c>
      <c r="J181" s="55">
        <v>0</v>
      </c>
      <c r="K181" s="55">
        <v>0</v>
      </c>
      <c r="L181" s="55">
        <v>0.22983757142857142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0.1626002172142857</v>
      </c>
      <c r="S181" s="55">
        <v>0</v>
      </c>
      <c r="T181" s="55">
        <v>0</v>
      </c>
      <c r="U181" s="55">
        <v>0</v>
      </c>
      <c r="V181" s="55">
        <v>0.11491878571428571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0.001116679642857143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0.0033500389285714286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19.34905485260714</v>
      </c>
      <c r="AW181" s="55">
        <v>0.15745182964285714</v>
      </c>
      <c r="AX181" s="55">
        <v>0</v>
      </c>
      <c r="AY181" s="55">
        <v>0</v>
      </c>
      <c r="AZ181" s="55">
        <v>39.21596675651257</v>
      </c>
      <c r="BA181" s="55">
        <v>0</v>
      </c>
      <c r="BB181" s="55">
        <v>0</v>
      </c>
      <c r="BC181" s="55">
        <v>0</v>
      </c>
      <c r="BD181" s="55">
        <v>0</v>
      </c>
      <c r="BE181" s="55">
        <v>0</v>
      </c>
      <c r="BF181" s="55">
        <v>18.087239276571427</v>
      </c>
      <c r="BG181" s="55">
        <v>1.3388989114285714</v>
      </c>
      <c r="BH181" s="55">
        <v>1.1166796428571428</v>
      </c>
      <c r="BI181" s="55">
        <v>0</v>
      </c>
      <c r="BJ181" s="55">
        <v>20.542606473749995</v>
      </c>
      <c r="BK181" s="33">
        <f t="shared" si="5"/>
        <v>100.62603246290541</v>
      </c>
    </row>
    <row r="182" spans="1:63" ht="15">
      <c r="A182" s="53"/>
      <c r="B182" s="54" t="s">
        <v>189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0.8089965175714284</v>
      </c>
      <c r="I182" s="55">
        <v>0</v>
      </c>
      <c r="J182" s="55">
        <v>0</v>
      </c>
      <c r="K182" s="55">
        <v>0</v>
      </c>
      <c r="L182" s="55">
        <v>1.563016775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0.16942986367857146</v>
      </c>
      <c r="S182" s="55">
        <v>0</v>
      </c>
      <c r="T182" s="55">
        <v>0</v>
      </c>
      <c r="U182" s="55">
        <v>0</v>
      </c>
      <c r="V182" s="55">
        <v>0.0449789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0.08105833142857144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0.009858445714285714</v>
      </c>
      <c r="AM182" s="55">
        <v>0</v>
      </c>
      <c r="AN182" s="55">
        <v>0</v>
      </c>
      <c r="AO182" s="55">
        <v>0</v>
      </c>
      <c r="AP182" s="55">
        <v>0</v>
      </c>
      <c r="AQ182" s="55">
        <v>0</v>
      </c>
      <c r="AR182" s="55">
        <v>0</v>
      </c>
      <c r="AS182" s="55">
        <v>0</v>
      </c>
      <c r="AT182" s="55">
        <v>0</v>
      </c>
      <c r="AU182" s="55">
        <v>0</v>
      </c>
      <c r="AV182" s="55">
        <v>66.08710786553574</v>
      </c>
      <c r="AW182" s="55">
        <v>0.3286148571428571</v>
      </c>
      <c r="AX182" s="55">
        <v>0</v>
      </c>
      <c r="AY182" s="55">
        <v>0</v>
      </c>
      <c r="AZ182" s="55">
        <v>4.295313604693872</v>
      </c>
      <c r="BA182" s="55">
        <v>0</v>
      </c>
      <c r="BB182" s="55">
        <v>0</v>
      </c>
      <c r="BC182" s="55">
        <v>0</v>
      </c>
      <c r="BD182" s="55">
        <v>0</v>
      </c>
      <c r="BE182" s="55">
        <v>0</v>
      </c>
      <c r="BF182" s="55">
        <v>12.698934732178571</v>
      </c>
      <c r="BG182" s="55">
        <v>1.3144594285714284</v>
      </c>
      <c r="BH182" s="55">
        <v>0</v>
      </c>
      <c r="BI182" s="55">
        <v>0</v>
      </c>
      <c r="BJ182" s="55">
        <v>0.3527489348571428</v>
      </c>
      <c r="BK182" s="33">
        <f t="shared" si="5"/>
        <v>87.75451825637246</v>
      </c>
    </row>
    <row r="183" spans="1:63" ht="15">
      <c r="A183" s="53"/>
      <c r="B183" s="54" t="s">
        <v>190</v>
      </c>
      <c r="C183" s="55">
        <v>0</v>
      </c>
      <c r="D183" s="55">
        <v>0</v>
      </c>
      <c r="E183" s="55">
        <v>0</v>
      </c>
      <c r="F183" s="55">
        <v>0</v>
      </c>
      <c r="G183" s="55">
        <v>0</v>
      </c>
      <c r="H183" s="55">
        <v>0.5291298626428573</v>
      </c>
      <c r="I183" s="55">
        <v>0</v>
      </c>
      <c r="J183" s="55">
        <v>0</v>
      </c>
      <c r="K183" s="55">
        <v>0</v>
      </c>
      <c r="L183" s="55">
        <v>0.2819523935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0.6993276718571431</v>
      </c>
      <c r="S183" s="55">
        <v>0.04574901857142857</v>
      </c>
      <c r="T183" s="55">
        <v>0</v>
      </c>
      <c r="U183" s="55">
        <v>0</v>
      </c>
      <c r="V183" s="55">
        <v>0.3545548939285714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0.048782957142857145</v>
      </c>
      <c r="AC183" s="55">
        <v>0.12195739285714287</v>
      </c>
      <c r="AD183" s="55">
        <v>0</v>
      </c>
      <c r="AE183" s="55">
        <v>0</v>
      </c>
      <c r="AF183" s="55">
        <v>0.30489348214285716</v>
      </c>
      <c r="AG183" s="55">
        <v>0</v>
      </c>
      <c r="AH183" s="55">
        <v>0</v>
      </c>
      <c r="AI183" s="55">
        <v>0</v>
      </c>
      <c r="AJ183" s="55">
        <v>0</v>
      </c>
      <c r="AK183" s="55">
        <v>0</v>
      </c>
      <c r="AL183" s="55">
        <v>0</v>
      </c>
      <c r="AM183" s="55">
        <v>0</v>
      </c>
      <c r="AN183" s="55">
        <v>0</v>
      </c>
      <c r="AO183" s="55">
        <v>0</v>
      </c>
      <c r="AP183" s="55">
        <v>0</v>
      </c>
      <c r="AQ183" s="55">
        <v>0</v>
      </c>
      <c r="AR183" s="55">
        <v>0</v>
      </c>
      <c r="AS183" s="55">
        <v>0</v>
      </c>
      <c r="AT183" s="55">
        <v>0</v>
      </c>
      <c r="AU183" s="55">
        <v>0</v>
      </c>
      <c r="AV183" s="55">
        <v>9.570006673178574</v>
      </c>
      <c r="AW183" s="55">
        <v>3.994092420285714</v>
      </c>
      <c r="AX183" s="55">
        <v>0</v>
      </c>
      <c r="AY183" s="55">
        <v>0</v>
      </c>
      <c r="AZ183" s="55">
        <v>21.238758282560134</v>
      </c>
      <c r="BA183" s="55">
        <v>0</v>
      </c>
      <c r="BB183" s="55">
        <v>0</v>
      </c>
      <c r="BC183" s="55">
        <v>0</v>
      </c>
      <c r="BD183" s="55">
        <v>0</v>
      </c>
      <c r="BE183" s="55">
        <v>0</v>
      </c>
      <c r="BF183" s="55">
        <v>10.334745873642856</v>
      </c>
      <c r="BG183" s="55">
        <v>2.249925147214286</v>
      </c>
      <c r="BH183" s="55">
        <v>0</v>
      </c>
      <c r="BI183" s="55">
        <v>0</v>
      </c>
      <c r="BJ183" s="55">
        <v>7.361389966642856</v>
      </c>
      <c r="BK183" s="33">
        <f t="shared" si="5"/>
        <v>57.13526603616727</v>
      </c>
    </row>
    <row r="184" spans="1:63" ht="15">
      <c r="A184" s="53"/>
      <c r="B184" s="54" t="s">
        <v>191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76.58508228267858</v>
      </c>
      <c r="I184" s="55">
        <v>181.64975233850004</v>
      </c>
      <c r="J184" s="55">
        <v>0.17841933860714285</v>
      </c>
      <c r="K184" s="55">
        <v>0</v>
      </c>
      <c r="L184" s="55">
        <v>53.70915956464287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22.082278019249998</v>
      </c>
      <c r="S184" s="55">
        <v>14.335175421249996</v>
      </c>
      <c r="T184" s="55">
        <v>0.3813460884642857</v>
      </c>
      <c r="U184" s="55">
        <v>0</v>
      </c>
      <c r="V184" s="55">
        <v>7.891812418321429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1.73255872775</v>
      </c>
      <c r="AC184" s="55">
        <v>0.7300096260357145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5">
        <v>0</v>
      </c>
      <c r="AL184" s="55">
        <v>0.07623282210714286</v>
      </c>
      <c r="AM184" s="55">
        <v>0</v>
      </c>
      <c r="AN184" s="55">
        <v>0</v>
      </c>
      <c r="AO184" s="55">
        <v>0</v>
      </c>
      <c r="AP184" s="55">
        <v>0</v>
      </c>
      <c r="AQ184" s="55">
        <v>0</v>
      </c>
      <c r="AR184" s="55">
        <v>3.187517705035714</v>
      </c>
      <c r="AS184" s="55">
        <v>0</v>
      </c>
      <c r="AT184" s="55">
        <v>0</v>
      </c>
      <c r="AU184" s="55">
        <v>0</v>
      </c>
      <c r="AV184" s="55">
        <v>244.41643407617852</v>
      </c>
      <c r="AW184" s="55">
        <v>311.0773697217143</v>
      </c>
      <c r="AX184" s="55">
        <v>42.51594243389285</v>
      </c>
      <c r="AY184" s="55">
        <v>0</v>
      </c>
      <c r="AZ184" s="55">
        <v>343.1393567946132</v>
      </c>
      <c r="BA184" s="55">
        <v>0</v>
      </c>
      <c r="BB184" s="55">
        <v>0</v>
      </c>
      <c r="BC184" s="55">
        <v>0</v>
      </c>
      <c r="BD184" s="55">
        <v>0</v>
      </c>
      <c r="BE184" s="55">
        <v>0</v>
      </c>
      <c r="BF184" s="55">
        <v>75.36510999589287</v>
      </c>
      <c r="BG184" s="55">
        <v>50.20701518360714</v>
      </c>
      <c r="BH184" s="55">
        <v>10.295444423785714</v>
      </c>
      <c r="BI184" s="55">
        <v>0</v>
      </c>
      <c r="BJ184" s="55">
        <v>48.71536711782144</v>
      </c>
      <c r="BK184" s="33">
        <f t="shared" si="5"/>
        <v>1488.271384100149</v>
      </c>
    </row>
    <row r="185" spans="1:63" ht="15">
      <c r="A185" s="53"/>
      <c r="B185" s="54" t="s">
        <v>192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0.2241537971071429</v>
      </c>
      <c r="I185" s="55">
        <v>0</v>
      </c>
      <c r="J185" s="55">
        <v>0</v>
      </c>
      <c r="K185" s="55">
        <v>0</v>
      </c>
      <c r="L185" s="55">
        <v>0.07696951678571429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0.19931894775</v>
      </c>
      <c r="S185" s="55">
        <v>0.01261795357142857</v>
      </c>
      <c r="T185" s="55">
        <v>0</v>
      </c>
      <c r="U185" s="55">
        <v>0</v>
      </c>
      <c r="V185" s="55">
        <v>0.088325675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0.12560510428571428</v>
      </c>
      <c r="AC185" s="55">
        <v>0</v>
      </c>
      <c r="AD185" s="55">
        <v>0</v>
      </c>
      <c r="AE185" s="55">
        <v>0</v>
      </c>
      <c r="AF185" s="55">
        <v>0.04832392857142857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7.6529997539285715</v>
      </c>
      <c r="AW185" s="55">
        <v>4.122808838571429</v>
      </c>
      <c r="AX185" s="55">
        <v>0</v>
      </c>
      <c r="AY185" s="55">
        <v>0</v>
      </c>
      <c r="AZ185" s="55">
        <v>16.76666119309939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6.359146429249999</v>
      </c>
      <c r="BG185" s="55">
        <v>1.2687298897857142</v>
      </c>
      <c r="BH185" s="55">
        <v>0</v>
      </c>
      <c r="BI185" s="55">
        <v>0</v>
      </c>
      <c r="BJ185" s="55">
        <v>5.675663009892858</v>
      </c>
      <c r="BK185" s="33">
        <f t="shared" si="5"/>
        <v>42.62132403759939</v>
      </c>
    </row>
    <row r="186" spans="1:63" ht="15">
      <c r="A186" s="53"/>
      <c r="B186" s="54" t="s">
        <v>193</v>
      </c>
      <c r="C186" s="55">
        <v>0</v>
      </c>
      <c r="D186" s="55">
        <v>0</v>
      </c>
      <c r="E186" s="55">
        <v>0</v>
      </c>
      <c r="F186" s="55">
        <v>0</v>
      </c>
      <c r="G186" s="55">
        <v>0</v>
      </c>
      <c r="H186" s="55">
        <v>0.14121597864285712</v>
      </c>
      <c r="I186" s="55">
        <v>1.2365097874285715</v>
      </c>
      <c r="J186" s="55">
        <v>0</v>
      </c>
      <c r="K186" s="55">
        <v>0</v>
      </c>
      <c r="L186" s="55">
        <v>0.024830589642857146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0.7030680141071429</v>
      </c>
      <c r="S186" s="55">
        <v>0</v>
      </c>
      <c r="T186" s="55">
        <v>0</v>
      </c>
      <c r="U186" s="55">
        <v>0</v>
      </c>
      <c r="V186" s="55">
        <v>0.1288259187142857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0.05909237142857143</v>
      </c>
      <c r="AC186" s="55">
        <v>0</v>
      </c>
      <c r="AD186" s="55">
        <v>0</v>
      </c>
      <c r="AE186" s="55">
        <v>0</v>
      </c>
      <c r="AF186" s="55">
        <v>0.12187675</v>
      </c>
      <c r="AG186" s="55">
        <v>0</v>
      </c>
      <c r="AH186" s="55">
        <v>0</v>
      </c>
      <c r="AI186" s="55">
        <v>0</v>
      </c>
      <c r="AJ186" s="55">
        <v>0</v>
      </c>
      <c r="AK186" s="55">
        <v>0</v>
      </c>
      <c r="AL186" s="55">
        <v>0</v>
      </c>
      <c r="AM186" s="55">
        <v>0</v>
      </c>
      <c r="AN186" s="55">
        <v>0</v>
      </c>
      <c r="AO186" s="55">
        <v>0</v>
      </c>
      <c r="AP186" s="55">
        <v>0</v>
      </c>
      <c r="AQ186" s="55">
        <v>0</v>
      </c>
      <c r="AR186" s="55">
        <v>0</v>
      </c>
      <c r="AS186" s="55">
        <v>0</v>
      </c>
      <c r="AT186" s="55">
        <v>0</v>
      </c>
      <c r="AU186" s="55">
        <v>0</v>
      </c>
      <c r="AV186" s="55">
        <v>9.254188440035712</v>
      </c>
      <c r="AW186" s="55">
        <v>3.2175462</v>
      </c>
      <c r="AX186" s="55">
        <v>0</v>
      </c>
      <c r="AY186" s="55">
        <v>0</v>
      </c>
      <c r="AZ186" s="55">
        <v>38.52040363205451</v>
      </c>
      <c r="BA186" s="55">
        <v>0</v>
      </c>
      <c r="BB186" s="55">
        <v>0</v>
      </c>
      <c r="BC186" s="55">
        <v>0</v>
      </c>
      <c r="BD186" s="55">
        <v>0</v>
      </c>
      <c r="BE186" s="55">
        <v>0</v>
      </c>
      <c r="BF186" s="55">
        <v>5.053477353071428</v>
      </c>
      <c r="BG186" s="55">
        <v>0.4509317872857143</v>
      </c>
      <c r="BH186" s="55">
        <v>0</v>
      </c>
      <c r="BI186" s="55">
        <v>0</v>
      </c>
      <c r="BJ186" s="55">
        <v>6.2073193427857145</v>
      </c>
      <c r="BK186" s="33">
        <f t="shared" si="5"/>
        <v>65.11928616519737</v>
      </c>
    </row>
    <row r="187" spans="1:63" ht="15">
      <c r="A187" s="53"/>
      <c r="B187" s="54" t="s">
        <v>194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0.3620825869285713</v>
      </c>
      <c r="I187" s="55">
        <v>0</v>
      </c>
      <c r="J187" s="55">
        <v>0</v>
      </c>
      <c r="K187" s="55">
        <v>0</v>
      </c>
      <c r="L187" s="55">
        <v>0.25290392857142857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0.3915904332857143</v>
      </c>
      <c r="S187" s="55">
        <v>0</v>
      </c>
      <c r="T187" s="55">
        <v>0</v>
      </c>
      <c r="U187" s="55">
        <v>0</v>
      </c>
      <c r="V187" s="55">
        <v>0.442581875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0.012118064285714285</v>
      </c>
      <c r="AC187" s="55">
        <v>0</v>
      </c>
      <c r="AD187" s="55">
        <v>0</v>
      </c>
      <c r="AE187" s="55">
        <v>0</v>
      </c>
      <c r="AF187" s="55">
        <v>0.19509138296428566</v>
      </c>
      <c r="AG187" s="55">
        <v>0</v>
      </c>
      <c r="AH187" s="55">
        <v>0</v>
      </c>
      <c r="AI187" s="55">
        <v>0</v>
      </c>
      <c r="AJ187" s="55">
        <v>0</v>
      </c>
      <c r="AK187" s="55">
        <v>0</v>
      </c>
      <c r="AL187" s="55">
        <v>0</v>
      </c>
      <c r="AM187" s="55">
        <v>0</v>
      </c>
      <c r="AN187" s="55">
        <v>0</v>
      </c>
      <c r="AO187" s="55">
        <v>0</v>
      </c>
      <c r="AP187" s="55">
        <v>0</v>
      </c>
      <c r="AQ187" s="55">
        <v>0</v>
      </c>
      <c r="AR187" s="55">
        <v>0</v>
      </c>
      <c r="AS187" s="55">
        <v>0</v>
      </c>
      <c r="AT187" s="55">
        <v>0</v>
      </c>
      <c r="AU187" s="55">
        <v>0</v>
      </c>
      <c r="AV187" s="55">
        <v>7.190441842</v>
      </c>
      <c r="AW187" s="55">
        <v>2.1188849913571426</v>
      </c>
      <c r="AX187" s="55">
        <v>0</v>
      </c>
      <c r="AY187" s="55">
        <v>0</v>
      </c>
      <c r="AZ187" s="55">
        <v>23.253076149166578</v>
      </c>
      <c r="BA187" s="55">
        <v>0</v>
      </c>
      <c r="BB187" s="55">
        <v>0</v>
      </c>
      <c r="BC187" s="55">
        <v>0</v>
      </c>
      <c r="BD187" s="55">
        <v>0</v>
      </c>
      <c r="BE187" s="55">
        <v>0</v>
      </c>
      <c r="BF187" s="55">
        <v>8.565545051892856</v>
      </c>
      <c r="BG187" s="55">
        <v>0.5454340735000001</v>
      </c>
      <c r="BH187" s="55">
        <v>0</v>
      </c>
      <c r="BI187" s="55">
        <v>0</v>
      </c>
      <c r="BJ187" s="55">
        <v>6.62018300275</v>
      </c>
      <c r="BK187" s="33">
        <f t="shared" si="5"/>
        <v>49.949933381702294</v>
      </c>
    </row>
    <row r="188" spans="1:63" ht="15">
      <c r="A188" s="53"/>
      <c r="B188" s="54" t="s">
        <v>195</v>
      </c>
      <c r="C188" s="55">
        <v>0</v>
      </c>
      <c r="D188" s="55">
        <v>0</v>
      </c>
      <c r="E188" s="55">
        <v>0</v>
      </c>
      <c r="F188" s="55">
        <v>0</v>
      </c>
      <c r="G188" s="55">
        <v>0</v>
      </c>
      <c r="H188" s="55">
        <v>0.21840955189285718</v>
      </c>
      <c r="I188" s="55">
        <v>0.48710988928571425</v>
      </c>
      <c r="J188" s="55">
        <v>0</v>
      </c>
      <c r="K188" s="55">
        <v>0</v>
      </c>
      <c r="L188" s="55">
        <v>0.27280075117857144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0.26360517164285713</v>
      </c>
      <c r="S188" s="55">
        <v>0</v>
      </c>
      <c r="T188" s="55">
        <v>0</v>
      </c>
      <c r="U188" s="55">
        <v>0</v>
      </c>
      <c r="V188" s="55">
        <v>0.07899079285714286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0.12609335714285713</v>
      </c>
      <c r="AG188" s="55">
        <v>0</v>
      </c>
      <c r="AH188" s="55">
        <v>0</v>
      </c>
      <c r="AI188" s="55">
        <v>0</v>
      </c>
      <c r="AJ188" s="55">
        <v>0</v>
      </c>
      <c r="AK188" s="55">
        <v>0</v>
      </c>
      <c r="AL188" s="55">
        <v>0</v>
      </c>
      <c r="AM188" s="55">
        <v>0</v>
      </c>
      <c r="AN188" s="55">
        <v>0</v>
      </c>
      <c r="AO188" s="55">
        <v>0</v>
      </c>
      <c r="AP188" s="55">
        <v>0</v>
      </c>
      <c r="AQ188" s="55">
        <v>0</v>
      </c>
      <c r="AR188" s="55">
        <v>0</v>
      </c>
      <c r="AS188" s="55">
        <v>0</v>
      </c>
      <c r="AT188" s="55">
        <v>0</v>
      </c>
      <c r="AU188" s="55">
        <v>0</v>
      </c>
      <c r="AV188" s="55">
        <v>36.12240102532143</v>
      </c>
      <c r="AW188" s="55">
        <v>3.5785168002142855</v>
      </c>
      <c r="AX188" s="55">
        <v>0</v>
      </c>
      <c r="AY188" s="55">
        <v>0</v>
      </c>
      <c r="AZ188" s="55">
        <v>71.90358842395668</v>
      </c>
      <c r="BA188" s="55">
        <v>0</v>
      </c>
      <c r="BB188" s="55">
        <v>0</v>
      </c>
      <c r="BC188" s="55">
        <v>0</v>
      </c>
      <c r="BD188" s="55">
        <v>0</v>
      </c>
      <c r="BE188" s="55">
        <v>0</v>
      </c>
      <c r="BF188" s="55">
        <v>38.69632785178571</v>
      </c>
      <c r="BG188" s="55">
        <v>0.7420044982499999</v>
      </c>
      <c r="BH188" s="55">
        <v>0.12609335714285713</v>
      </c>
      <c r="BI188" s="55">
        <v>0</v>
      </c>
      <c r="BJ188" s="55">
        <v>28.926633214857148</v>
      </c>
      <c r="BK188" s="33">
        <f t="shared" si="5"/>
        <v>181.5425746855281</v>
      </c>
    </row>
    <row r="189" spans="1:63" ht="15">
      <c r="A189" s="53"/>
      <c r="B189" s="54" t="s">
        <v>196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0.22421782132142856</v>
      </c>
      <c r="I189" s="55">
        <v>6.4668</v>
      </c>
      <c r="J189" s="55">
        <v>0</v>
      </c>
      <c r="K189" s="55">
        <v>0</v>
      </c>
      <c r="L189" s="55">
        <v>2.4214869613571426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0.21282902689285715</v>
      </c>
      <c r="S189" s="55">
        <v>0</v>
      </c>
      <c r="T189" s="55">
        <v>0</v>
      </c>
      <c r="U189" s="55">
        <v>0</v>
      </c>
      <c r="V189" s="55">
        <v>0.6192261899642857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5">
        <v>0</v>
      </c>
      <c r="AL189" s="55">
        <v>0</v>
      </c>
      <c r="AM189" s="55">
        <v>0</v>
      </c>
      <c r="AN189" s="55">
        <v>0</v>
      </c>
      <c r="AO189" s="55">
        <v>0</v>
      </c>
      <c r="AP189" s="55">
        <v>0</v>
      </c>
      <c r="AQ189" s="55">
        <v>0</v>
      </c>
      <c r="AR189" s="55">
        <v>0</v>
      </c>
      <c r="AS189" s="55">
        <v>0</v>
      </c>
      <c r="AT189" s="55">
        <v>0</v>
      </c>
      <c r="AU189" s="55">
        <v>0</v>
      </c>
      <c r="AV189" s="55">
        <v>2.2651809121785718</v>
      </c>
      <c r="AW189" s="55">
        <v>1.1701107214285715</v>
      </c>
      <c r="AX189" s="55">
        <v>0</v>
      </c>
      <c r="AY189" s="55">
        <v>0</v>
      </c>
      <c r="AZ189" s="55">
        <v>1.7286184074419395</v>
      </c>
      <c r="BA189" s="55">
        <v>0</v>
      </c>
      <c r="BB189" s="55">
        <v>0</v>
      </c>
      <c r="BC189" s="55">
        <v>0</v>
      </c>
      <c r="BD189" s="55">
        <v>0</v>
      </c>
      <c r="BE189" s="55">
        <v>0</v>
      </c>
      <c r="BF189" s="55">
        <v>6.355478774285715</v>
      </c>
      <c r="BG189" s="55">
        <v>0.7549101428571429</v>
      </c>
      <c r="BH189" s="55">
        <v>0</v>
      </c>
      <c r="BI189" s="55">
        <v>0</v>
      </c>
      <c r="BJ189" s="55">
        <v>3.631416796928571</v>
      </c>
      <c r="BK189" s="33">
        <f t="shared" si="5"/>
        <v>25.850275754656224</v>
      </c>
    </row>
    <row r="190" spans="1:63" ht="15">
      <c r="A190" s="53"/>
      <c r="B190" s="54" t="s">
        <v>197</v>
      </c>
      <c r="C190" s="55">
        <v>0</v>
      </c>
      <c r="D190" s="55">
        <v>0</v>
      </c>
      <c r="E190" s="55">
        <v>0</v>
      </c>
      <c r="F190" s="55">
        <v>0</v>
      </c>
      <c r="G190" s="55">
        <v>0</v>
      </c>
      <c r="H190" s="55">
        <v>0.28393760125</v>
      </c>
      <c r="I190" s="55">
        <v>2.661735</v>
      </c>
      <c r="J190" s="55">
        <v>0</v>
      </c>
      <c r="K190" s="55">
        <v>0</v>
      </c>
      <c r="L190" s="55">
        <v>3.7087614905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0.4595924501071428</v>
      </c>
      <c r="S190" s="55">
        <v>0.11046200249999998</v>
      </c>
      <c r="T190" s="55">
        <v>0</v>
      </c>
      <c r="U190" s="55">
        <v>0</v>
      </c>
      <c r="V190" s="55">
        <v>0.31277741614285703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0.19354044642857143</v>
      </c>
      <c r="AG190" s="55">
        <v>0</v>
      </c>
      <c r="AH190" s="55">
        <v>0</v>
      </c>
      <c r="AI190" s="55">
        <v>0</v>
      </c>
      <c r="AJ190" s="55">
        <v>0</v>
      </c>
      <c r="AK190" s="55">
        <v>0</v>
      </c>
      <c r="AL190" s="55">
        <v>0.006451348214285714</v>
      </c>
      <c r="AM190" s="55">
        <v>0</v>
      </c>
      <c r="AN190" s="55">
        <v>0</v>
      </c>
      <c r="AO190" s="55">
        <v>0</v>
      </c>
      <c r="AP190" s="55">
        <v>0</v>
      </c>
      <c r="AQ190" s="55">
        <v>0</v>
      </c>
      <c r="AR190" s="55">
        <v>0</v>
      </c>
      <c r="AS190" s="55">
        <v>0</v>
      </c>
      <c r="AT190" s="55">
        <v>0</v>
      </c>
      <c r="AU190" s="55">
        <v>0</v>
      </c>
      <c r="AV190" s="55">
        <v>3.7058924873214285</v>
      </c>
      <c r="AW190" s="55">
        <v>0.11555834025</v>
      </c>
      <c r="AX190" s="55">
        <v>0</v>
      </c>
      <c r="AY190" s="55">
        <v>0</v>
      </c>
      <c r="AZ190" s="55">
        <v>2.690166977958717</v>
      </c>
      <c r="BA190" s="55">
        <v>0</v>
      </c>
      <c r="BB190" s="55">
        <v>0</v>
      </c>
      <c r="BC190" s="55">
        <v>0</v>
      </c>
      <c r="BD190" s="55">
        <v>0</v>
      </c>
      <c r="BE190" s="55">
        <v>0</v>
      </c>
      <c r="BF190" s="55">
        <v>7.487331366607144</v>
      </c>
      <c r="BG190" s="55">
        <v>0.72253809725</v>
      </c>
      <c r="BH190" s="55">
        <v>0</v>
      </c>
      <c r="BI190" s="55">
        <v>0</v>
      </c>
      <c r="BJ190" s="55">
        <v>4.42232870325</v>
      </c>
      <c r="BK190" s="33">
        <f t="shared" si="5"/>
        <v>26.881073727780144</v>
      </c>
    </row>
    <row r="191" spans="1:63" ht="15">
      <c r="A191" s="53"/>
      <c r="B191" s="54" t="s">
        <v>198</v>
      </c>
      <c r="C191" s="55">
        <v>0</v>
      </c>
      <c r="D191" s="55">
        <v>0</v>
      </c>
      <c r="E191" s="55">
        <v>0</v>
      </c>
      <c r="F191" s="55">
        <v>0</v>
      </c>
      <c r="G191" s="55">
        <v>0</v>
      </c>
      <c r="H191" s="55">
        <v>0.28222523614285716</v>
      </c>
      <c r="I191" s="55">
        <v>0</v>
      </c>
      <c r="J191" s="55">
        <v>0</v>
      </c>
      <c r="K191" s="55">
        <v>0</v>
      </c>
      <c r="L191" s="55">
        <v>0.4677120151785714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0.32573670174999997</v>
      </c>
      <c r="S191" s="55">
        <v>0</v>
      </c>
      <c r="T191" s="55">
        <v>0</v>
      </c>
      <c r="U191" s="55">
        <v>0</v>
      </c>
      <c r="V191" s="55">
        <v>0.11120425535714286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5">
        <v>0</v>
      </c>
      <c r="AL191" s="55">
        <v>0.01258695357142857</v>
      </c>
      <c r="AM191" s="55">
        <v>0</v>
      </c>
      <c r="AN191" s="55">
        <v>0</v>
      </c>
      <c r="AO191" s="55">
        <v>0</v>
      </c>
      <c r="AP191" s="55">
        <v>0</v>
      </c>
      <c r="AQ191" s="55">
        <v>0</v>
      </c>
      <c r="AR191" s="55">
        <v>0</v>
      </c>
      <c r="AS191" s="55">
        <v>0</v>
      </c>
      <c r="AT191" s="55">
        <v>0</v>
      </c>
      <c r="AU191" s="55">
        <v>0</v>
      </c>
      <c r="AV191" s="55">
        <v>32.285895886642855</v>
      </c>
      <c r="AW191" s="55">
        <v>1.4944187383928573</v>
      </c>
      <c r="AX191" s="55">
        <v>0</v>
      </c>
      <c r="AY191" s="55">
        <v>0</v>
      </c>
      <c r="AZ191" s="55">
        <v>58.32437683766013</v>
      </c>
      <c r="BA191" s="55">
        <v>0</v>
      </c>
      <c r="BB191" s="55">
        <v>0</v>
      </c>
      <c r="BC191" s="55">
        <v>0</v>
      </c>
      <c r="BD191" s="55">
        <v>0</v>
      </c>
      <c r="BE191" s="55">
        <v>0</v>
      </c>
      <c r="BF191" s="55">
        <v>34.24345059671429</v>
      </c>
      <c r="BG191" s="55">
        <v>4.841558568428571</v>
      </c>
      <c r="BH191" s="55">
        <v>1.2586953571428572</v>
      </c>
      <c r="BI191" s="55">
        <v>0</v>
      </c>
      <c r="BJ191" s="55">
        <v>27.942398737214294</v>
      </c>
      <c r="BK191" s="33">
        <f t="shared" si="5"/>
        <v>161.5902598841959</v>
      </c>
    </row>
    <row r="192" spans="1:63" ht="15">
      <c r="A192" s="53"/>
      <c r="B192" s="54" t="s">
        <v>199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0.1358225785</v>
      </c>
      <c r="I192" s="55">
        <v>0</v>
      </c>
      <c r="J192" s="55">
        <v>0</v>
      </c>
      <c r="K192" s="55">
        <v>0</v>
      </c>
      <c r="L192" s="55">
        <v>0.2831762214285714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0.03927448642857143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5">
        <v>0</v>
      </c>
      <c r="AL192" s="55">
        <v>0</v>
      </c>
      <c r="AM192" s="55">
        <v>0</v>
      </c>
      <c r="AN192" s="55">
        <v>0</v>
      </c>
      <c r="AO192" s="55">
        <v>0</v>
      </c>
      <c r="AP192" s="55">
        <v>0</v>
      </c>
      <c r="AQ192" s="55">
        <v>0</v>
      </c>
      <c r="AR192" s="55">
        <v>0</v>
      </c>
      <c r="AS192" s="55">
        <v>0</v>
      </c>
      <c r="AT192" s="55">
        <v>0</v>
      </c>
      <c r="AU192" s="55">
        <v>0</v>
      </c>
      <c r="AV192" s="55">
        <v>6.341714778678571</v>
      </c>
      <c r="AW192" s="55">
        <v>0</v>
      </c>
      <c r="AX192" s="55">
        <v>0</v>
      </c>
      <c r="AY192" s="55">
        <v>0</v>
      </c>
      <c r="AZ192" s="55">
        <v>33.42395658419852</v>
      </c>
      <c r="BA192" s="55">
        <v>0</v>
      </c>
      <c r="BB192" s="55">
        <v>0</v>
      </c>
      <c r="BC192" s="55">
        <v>0</v>
      </c>
      <c r="BD192" s="55">
        <v>0</v>
      </c>
      <c r="BE192" s="55">
        <v>0</v>
      </c>
      <c r="BF192" s="55">
        <v>3.2161206635</v>
      </c>
      <c r="BG192" s="55">
        <v>0</v>
      </c>
      <c r="BH192" s="55">
        <v>0</v>
      </c>
      <c r="BI192" s="55">
        <v>0</v>
      </c>
      <c r="BJ192" s="55">
        <v>3.6387722024999998</v>
      </c>
      <c r="BK192" s="33">
        <f t="shared" si="5"/>
        <v>47.078837515234234</v>
      </c>
    </row>
    <row r="193" spans="1:63" ht="15">
      <c r="A193" s="53"/>
      <c r="B193" s="54" t="s">
        <v>200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0.05379969000000001</v>
      </c>
      <c r="I193" s="55">
        <v>5.12378</v>
      </c>
      <c r="J193" s="55">
        <v>0</v>
      </c>
      <c r="K193" s="55">
        <v>0</v>
      </c>
      <c r="L193" s="55">
        <v>0.06404725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0.020760976535714286</v>
      </c>
      <c r="S193" s="55">
        <v>0</v>
      </c>
      <c r="T193" s="55">
        <v>0</v>
      </c>
      <c r="U193" s="55">
        <v>0</v>
      </c>
      <c r="V193" s="55">
        <v>0.0012809450000000001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55">
        <v>0</v>
      </c>
      <c r="AR193" s="55">
        <v>0</v>
      </c>
      <c r="AS193" s="55">
        <v>0</v>
      </c>
      <c r="AT193" s="55">
        <v>0</v>
      </c>
      <c r="AU193" s="55">
        <v>0</v>
      </c>
      <c r="AV193" s="55">
        <v>2.6302617556071426</v>
      </c>
      <c r="AW193" s="55">
        <v>0.24764371428571427</v>
      </c>
      <c r="AX193" s="55">
        <v>0</v>
      </c>
      <c r="AY193" s="55">
        <v>0</v>
      </c>
      <c r="AZ193" s="55">
        <v>14.69167311081626</v>
      </c>
      <c r="BA193" s="55">
        <v>0</v>
      </c>
      <c r="BB193" s="55">
        <v>0</v>
      </c>
      <c r="BC193" s="55">
        <v>0</v>
      </c>
      <c r="BD193" s="55">
        <v>0</v>
      </c>
      <c r="BE193" s="55">
        <v>0</v>
      </c>
      <c r="BF193" s="55">
        <v>0.96198449125</v>
      </c>
      <c r="BG193" s="55">
        <v>0.6191092857142857</v>
      </c>
      <c r="BH193" s="55">
        <v>0</v>
      </c>
      <c r="BI193" s="55">
        <v>0</v>
      </c>
      <c r="BJ193" s="55">
        <v>2.415133559214286</v>
      </c>
      <c r="BK193" s="33">
        <f t="shared" si="5"/>
        <v>26.829474778423403</v>
      </c>
    </row>
    <row r="194" spans="1:63" ht="15">
      <c r="A194" s="53"/>
      <c r="B194" s="54" t="s">
        <v>201</v>
      </c>
      <c r="C194" s="55">
        <v>0</v>
      </c>
      <c r="D194" s="55">
        <v>0</v>
      </c>
      <c r="E194" s="55">
        <v>0</v>
      </c>
      <c r="F194" s="55">
        <v>0</v>
      </c>
      <c r="G194" s="55">
        <v>0</v>
      </c>
      <c r="H194" s="55">
        <v>0.40394156875000004</v>
      </c>
      <c r="I194" s="55">
        <v>0</v>
      </c>
      <c r="J194" s="55">
        <v>0</v>
      </c>
      <c r="K194" s="55">
        <v>0</v>
      </c>
      <c r="L194" s="55">
        <v>2.34825617525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0.39344208035714284</v>
      </c>
      <c r="S194" s="55">
        <v>0</v>
      </c>
      <c r="T194" s="55">
        <v>0</v>
      </c>
      <c r="U194" s="55">
        <v>0</v>
      </c>
      <c r="V194" s="55">
        <v>0.057616375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0.001683507857142857</v>
      </c>
      <c r="AC194" s="55">
        <v>0</v>
      </c>
      <c r="AD194" s="55">
        <v>0</v>
      </c>
      <c r="AE194" s="55">
        <v>0</v>
      </c>
      <c r="AF194" s="55">
        <v>0.22446771428571427</v>
      </c>
      <c r="AG194" s="55">
        <v>0</v>
      </c>
      <c r="AH194" s="55">
        <v>0</v>
      </c>
      <c r="AI194" s="55">
        <v>0</v>
      </c>
      <c r="AJ194" s="55">
        <v>0</v>
      </c>
      <c r="AK194" s="55">
        <v>0</v>
      </c>
      <c r="AL194" s="55">
        <v>0.006734031428571429</v>
      </c>
      <c r="AM194" s="55">
        <v>0</v>
      </c>
      <c r="AN194" s="55">
        <v>0</v>
      </c>
      <c r="AO194" s="55">
        <v>0</v>
      </c>
      <c r="AP194" s="55">
        <v>0</v>
      </c>
      <c r="AQ194" s="55">
        <v>0</v>
      </c>
      <c r="AR194" s="55">
        <v>0</v>
      </c>
      <c r="AS194" s="55">
        <v>0</v>
      </c>
      <c r="AT194" s="55">
        <v>0</v>
      </c>
      <c r="AU194" s="55">
        <v>0</v>
      </c>
      <c r="AV194" s="55">
        <v>9.968469860535713</v>
      </c>
      <c r="AW194" s="55">
        <v>2.940510222142857</v>
      </c>
      <c r="AX194" s="55">
        <v>0</v>
      </c>
      <c r="AY194" s="55">
        <v>0</v>
      </c>
      <c r="AZ194" s="55">
        <v>31.535963761039156</v>
      </c>
      <c r="BA194" s="55">
        <v>0</v>
      </c>
      <c r="BB194" s="55">
        <v>0</v>
      </c>
      <c r="BC194" s="55">
        <v>0</v>
      </c>
      <c r="BD194" s="55">
        <v>0</v>
      </c>
      <c r="BE194" s="55">
        <v>0</v>
      </c>
      <c r="BF194" s="55">
        <v>8.723331672142855</v>
      </c>
      <c r="BG194" s="55">
        <v>0.011223385714285715</v>
      </c>
      <c r="BH194" s="55">
        <v>0</v>
      </c>
      <c r="BI194" s="55">
        <v>0</v>
      </c>
      <c r="BJ194" s="55">
        <v>7.234616486321428</v>
      </c>
      <c r="BK194" s="33">
        <f t="shared" si="5"/>
        <v>63.85025684082487</v>
      </c>
    </row>
    <row r="195" spans="1:63" ht="15">
      <c r="A195" s="53"/>
      <c r="B195" s="54" t="s">
        <v>202</v>
      </c>
      <c r="C195" s="55">
        <v>0</v>
      </c>
      <c r="D195" s="55">
        <v>0</v>
      </c>
      <c r="E195" s="55">
        <v>0</v>
      </c>
      <c r="F195" s="55">
        <v>0</v>
      </c>
      <c r="G195" s="55">
        <v>0</v>
      </c>
      <c r="H195" s="55">
        <v>0.5177789642857142</v>
      </c>
      <c r="I195" s="55">
        <v>0</v>
      </c>
      <c r="J195" s="55">
        <v>0</v>
      </c>
      <c r="K195" s="55">
        <v>0</v>
      </c>
      <c r="L195" s="55">
        <v>0.22555457142857144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0.37336927217857147</v>
      </c>
      <c r="S195" s="55">
        <v>0.019172138571428573</v>
      </c>
      <c r="T195" s="55">
        <v>0</v>
      </c>
      <c r="U195" s="55">
        <v>0</v>
      </c>
      <c r="V195" s="55">
        <v>0.05638864285714285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0.0016524021428571435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0.01607226307142857</v>
      </c>
      <c r="AM195" s="55">
        <v>0</v>
      </c>
      <c r="AN195" s="55">
        <v>0</v>
      </c>
      <c r="AO195" s="55">
        <v>0</v>
      </c>
      <c r="AP195" s="55">
        <v>0</v>
      </c>
      <c r="AQ195" s="55">
        <v>0</v>
      </c>
      <c r="AR195" s="55">
        <v>0</v>
      </c>
      <c r="AS195" s="55">
        <v>0</v>
      </c>
      <c r="AT195" s="55">
        <v>0</v>
      </c>
      <c r="AU195" s="55">
        <v>0</v>
      </c>
      <c r="AV195" s="55">
        <v>15.311598251750002</v>
      </c>
      <c r="AW195" s="55">
        <v>0.8261954464285713</v>
      </c>
      <c r="AX195" s="55">
        <v>0</v>
      </c>
      <c r="AY195" s="55">
        <v>0</v>
      </c>
      <c r="AZ195" s="55">
        <v>1.8199312058544097</v>
      </c>
      <c r="BA195" s="55">
        <v>0</v>
      </c>
      <c r="BB195" s="55">
        <v>0</v>
      </c>
      <c r="BC195" s="55">
        <v>0</v>
      </c>
      <c r="BD195" s="55">
        <v>0</v>
      </c>
      <c r="BE195" s="55">
        <v>0</v>
      </c>
      <c r="BF195" s="55">
        <v>8.649619758357144</v>
      </c>
      <c r="BG195" s="55">
        <v>0.3304781785714286</v>
      </c>
      <c r="BH195" s="55">
        <v>0</v>
      </c>
      <c r="BI195" s="55">
        <v>0</v>
      </c>
      <c r="BJ195" s="55">
        <v>0.3795622506071429</v>
      </c>
      <c r="BK195" s="33">
        <f t="shared" si="5"/>
        <v>28.52737334610441</v>
      </c>
    </row>
    <row r="196" spans="1:63" ht="15">
      <c r="A196" s="53"/>
      <c r="B196" s="54" t="s">
        <v>203</v>
      </c>
      <c r="C196" s="55">
        <v>0</v>
      </c>
      <c r="D196" s="55">
        <v>0</v>
      </c>
      <c r="E196" s="55">
        <v>0</v>
      </c>
      <c r="F196" s="55">
        <v>0</v>
      </c>
      <c r="G196" s="55">
        <v>0</v>
      </c>
      <c r="H196" s="55">
        <v>0.6067224176428571</v>
      </c>
      <c r="I196" s="55">
        <v>0</v>
      </c>
      <c r="J196" s="55">
        <v>0</v>
      </c>
      <c r="K196" s="55">
        <v>0</v>
      </c>
      <c r="L196" s="55">
        <v>0.17517988571428572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0.14249789742857144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0.006436988571428572</v>
      </c>
      <c r="AM196" s="55">
        <v>0</v>
      </c>
      <c r="AN196" s="55">
        <v>0</v>
      </c>
      <c r="AO196" s="55">
        <v>0</v>
      </c>
      <c r="AP196" s="55">
        <v>0</v>
      </c>
      <c r="AQ196" s="55">
        <v>0</v>
      </c>
      <c r="AR196" s="55">
        <v>0</v>
      </c>
      <c r="AS196" s="55">
        <v>0</v>
      </c>
      <c r="AT196" s="55">
        <v>0</v>
      </c>
      <c r="AU196" s="55">
        <v>0</v>
      </c>
      <c r="AV196" s="55">
        <v>33.11148110128571</v>
      </c>
      <c r="AW196" s="55">
        <v>3.5939852857142855</v>
      </c>
      <c r="AX196" s="55">
        <v>0</v>
      </c>
      <c r="AY196" s="55">
        <v>0</v>
      </c>
      <c r="AZ196" s="55">
        <v>1.490699268048395</v>
      </c>
      <c r="BA196" s="55">
        <v>0</v>
      </c>
      <c r="BB196" s="55">
        <v>0</v>
      </c>
      <c r="BC196" s="55">
        <v>0</v>
      </c>
      <c r="BD196" s="55">
        <v>0</v>
      </c>
      <c r="BE196" s="55">
        <v>0</v>
      </c>
      <c r="BF196" s="55">
        <v>5.328936244857143</v>
      </c>
      <c r="BG196" s="55">
        <v>1.2015604717500001</v>
      </c>
      <c r="BH196" s="55">
        <v>0</v>
      </c>
      <c r="BI196" s="55">
        <v>0</v>
      </c>
      <c r="BJ196" s="55">
        <v>0.4613067860357143</v>
      </c>
      <c r="BK196" s="33">
        <f t="shared" si="5"/>
        <v>46.118806347048384</v>
      </c>
    </row>
    <row r="197" spans="1:63" ht="15">
      <c r="A197" s="53"/>
      <c r="B197" s="54" t="s">
        <v>204</v>
      </c>
      <c r="C197" s="55">
        <v>0</v>
      </c>
      <c r="D197" s="55">
        <v>0</v>
      </c>
      <c r="E197" s="55">
        <v>0</v>
      </c>
      <c r="F197" s="55">
        <v>0</v>
      </c>
      <c r="G197" s="55">
        <v>0</v>
      </c>
      <c r="H197" s="55">
        <v>0.806521520107143</v>
      </c>
      <c r="I197" s="55">
        <v>0</v>
      </c>
      <c r="J197" s="55">
        <v>0</v>
      </c>
      <c r="K197" s="55">
        <v>0</v>
      </c>
      <c r="L197" s="55">
        <v>0.1371876107142857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0.33967362317857147</v>
      </c>
      <c r="S197" s="55">
        <v>0</v>
      </c>
      <c r="T197" s="55">
        <v>0</v>
      </c>
      <c r="U197" s="55">
        <v>0</v>
      </c>
      <c r="V197" s="55">
        <v>0.062363444999999997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5">
        <v>0</v>
      </c>
      <c r="AL197" s="55">
        <v>0</v>
      </c>
      <c r="AM197" s="55">
        <v>0</v>
      </c>
      <c r="AN197" s="55">
        <v>0</v>
      </c>
      <c r="AO197" s="55">
        <v>0</v>
      </c>
      <c r="AP197" s="55">
        <v>0</v>
      </c>
      <c r="AQ197" s="55">
        <v>0</v>
      </c>
      <c r="AR197" s="55">
        <v>0</v>
      </c>
      <c r="AS197" s="55">
        <v>0</v>
      </c>
      <c r="AT197" s="55">
        <v>0</v>
      </c>
      <c r="AU197" s="55">
        <v>0</v>
      </c>
      <c r="AV197" s="55">
        <v>28.963155793892856</v>
      </c>
      <c r="AW197" s="55">
        <v>0.9780839892857143</v>
      </c>
      <c r="AX197" s="55">
        <v>0</v>
      </c>
      <c r="AY197" s="55">
        <v>0</v>
      </c>
      <c r="AZ197" s="55">
        <v>1.602074539022186</v>
      </c>
      <c r="BA197" s="55">
        <v>0</v>
      </c>
      <c r="BB197" s="55">
        <v>0</v>
      </c>
      <c r="BC197" s="55">
        <v>0</v>
      </c>
      <c r="BD197" s="55">
        <v>0</v>
      </c>
      <c r="BE197" s="55">
        <v>0</v>
      </c>
      <c r="BF197" s="55">
        <v>14.48529332392857</v>
      </c>
      <c r="BG197" s="55">
        <v>2.215928155357143</v>
      </c>
      <c r="BH197" s="55">
        <v>0</v>
      </c>
      <c r="BI197" s="55">
        <v>0</v>
      </c>
      <c r="BJ197" s="55">
        <v>0.6212068030714287</v>
      </c>
      <c r="BK197" s="33">
        <f t="shared" si="5"/>
        <v>50.21148880355789</v>
      </c>
    </row>
    <row r="198" spans="1:63" ht="15">
      <c r="A198" s="53"/>
      <c r="B198" s="54" t="s">
        <v>205</v>
      </c>
      <c r="C198" s="55">
        <v>0</v>
      </c>
      <c r="D198" s="55">
        <v>0</v>
      </c>
      <c r="E198" s="55">
        <v>0</v>
      </c>
      <c r="F198" s="55">
        <v>0</v>
      </c>
      <c r="G198" s="55">
        <v>0</v>
      </c>
      <c r="H198" s="55">
        <v>0.8325922560000001</v>
      </c>
      <c r="I198" s="55">
        <v>0</v>
      </c>
      <c r="J198" s="55">
        <v>0</v>
      </c>
      <c r="K198" s="55">
        <v>0</v>
      </c>
      <c r="L198" s="55">
        <v>0.10650135303571424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0.15466779410714282</v>
      </c>
      <c r="S198" s="55">
        <v>0</v>
      </c>
      <c r="T198" s="55">
        <v>0</v>
      </c>
      <c r="U198" s="55">
        <v>0</v>
      </c>
      <c r="V198" s="55">
        <v>0.1070365357142857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0.4414161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5">
        <v>0</v>
      </c>
      <c r="AL198" s="55">
        <v>0.015764860714285713</v>
      </c>
      <c r="AM198" s="55">
        <v>0</v>
      </c>
      <c r="AN198" s="55">
        <v>0</v>
      </c>
      <c r="AO198" s="55">
        <v>0</v>
      </c>
      <c r="AP198" s="55">
        <v>0</v>
      </c>
      <c r="AQ198" s="55">
        <v>0</v>
      </c>
      <c r="AR198" s="55">
        <v>0</v>
      </c>
      <c r="AS198" s="55">
        <v>0</v>
      </c>
      <c r="AT198" s="55">
        <v>0</v>
      </c>
      <c r="AU198" s="55">
        <v>0</v>
      </c>
      <c r="AV198" s="55">
        <v>39.051279472357145</v>
      </c>
      <c r="AW198" s="55">
        <v>1.3662879285714287</v>
      </c>
      <c r="AX198" s="55">
        <v>0</v>
      </c>
      <c r="AY198" s="55">
        <v>0</v>
      </c>
      <c r="AZ198" s="55">
        <v>3.610419066884472</v>
      </c>
      <c r="BA198" s="55">
        <v>0</v>
      </c>
      <c r="BB198" s="55">
        <v>0</v>
      </c>
      <c r="BC198" s="55">
        <v>0</v>
      </c>
      <c r="BD198" s="55">
        <v>0</v>
      </c>
      <c r="BE198" s="55">
        <v>0</v>
      </c>
      <c r="BF198" s="55">
        <v>5.98302928275</v>
      </c>
      <c r="BG198" s="55">
        <v>0.6988674495000002</v>
      </c>
      <c r="BH198" s="55">
        <v>0.2627476785714286</v>
      </c>
      <c r="BI198" s="55">
        <v>0</v>
      </c>
      <c r="BJ198" s="55">
        <v>0.8325025638214285</v>
      </c>
      <c r="BK198" s="33">
        <f t="shared" si="5"/>
        <v>53.46311234202734</v>
      </c>
    </row>
    <row r="199" spans="1:63" ht="15">
      <c r="A199" s="53"/>
      <c r="B199" s="54" t="s">
        <v>206</v>
      </c>
      <c r="C199" s="55">
        <v>0</v>
      </c>
      <c r="D199" s="55">
        <v>0</v>
      </c>
      <c r="E199" s="55">
        <v>0</v>
      </c>
      <c r="F199" s="55">
        <v>0</v>
      </c>
      <c r="G199" s="55">
        <v>0</v>
      </c>
      <c r="H199" s="55">
        <v>0.41865537542857145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0.2726499629642858</v>
      </c>
      <c r="S199" s="55">
        <v>0</v>
      </c>
      <c r="T199" s="55">
        <v>0</v>
      </c>
      <c r="U199" s="55">
        <v>0</v>
      </c>
      <c r="V199" s="55">
        <v>0.021008757142857142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5">
        <v>0</v>
      </c>
      <c r="AL199" s="55">
        <v>0</v>
      </c>
      <c r="AM199" s="55">
        <v>0</v>
      </c>
      <c r="AN199" s="55">
        <v>0</v>
      </c>
      <c r="AO199" s="55">
        <v>0</v>
      </c>
      <c r="AP199" s="55">
        <v>0</v>
      </c>
      <c r="AQ199" s="55">
        <v>0</v>
      </c>
      <c r="AR199" s="55">
        <v>0</v>
      </c>
      <c r="AS199" s="55">
        <v>0</v>
      </c>
      <c r="AT199" s="55">
        <v>0</v>
      </c>
      <c r="AU199" s="55">
        <v>0</v>
      </c>
      <c r="AV199" s="55">
        <v>9.836271824428572</v>
      </c>
      <c r="AW199" s="55">
        <v>1.2653493125000002</v>
      </c>
      <c r="AX199" s="55">
        <v>0</v>
      </c>
      <c r="AY199" s="55">
        <v>0</v>
      </c>
      <c r="AZ199" s="55">
        <v>0.2123728555066951</v>
      </c>
      <c r="BA199" s="55">
        <v>0</v>
      </c>
      <c r="BB199" s="55">
        <v>0</v>
      </c>
      <c r="BC199" s="55">
        <v>0</v>
      </c>
      <c r="BD199" s="55">
        <v>0</v>
      </c>
      <c r="BE199" s="55">
        <v>0</v>
      </c>
      <c r="BF199" s="55">
        <v>8.275074717428572</v>
      </c>
      <c r="BG199" s="55">
        <v>0.2871361649285714</v>
      </c>
      <c r="BH199" s="55">
        <v>0.5164691071428572</v>
      </c>
      <c r="BI199" s="55">
        <v>0</v>
      </c>
      <c r="BJ199" s="55">
        <v>0.25750116739285717</v>
      </c>
      <c r="BK199" s="33">
        <f t="shared" si="5"/>
        <v>21.362489244863838</v>
      </c>
    </row>
    <row r="200" spans="1:63" ht="15">
      <c r="A200" s="53"/>
      <c r="B200" s="54" t="s">
        <v>207</v>
      </c>
      <c r="C200" s="55">
        <v>0</v>
      </c>
      <c r="D200" s="55">
        <v>0</v>
      </c>
      <c r="E200" s="55">
        <v>0</v>
      </c>
      <c r="F200" s="55">
        <v>0</v>
      </c>
      <c r="G200" s="55">
        <v>0</v>
      </c>
      <c r="H200" s="55">
        <v>0.7820546161785716</v>
      </c>
      <c r="I200" s="55">
        <v>0</v>
      </c>
      <c r="J200" s="55">
        <v>0</v>
      </c>
      <c r="K200" s="55">
        <v>0</v>
      </c>
      <c r="L200" s="55">
        <v>0.8145966731428571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0.5868208829285713</v>
      </c>
      <c r="S200" s="55">
        <v>0</v>
      </c>
      <c r="T200" s="55">
        <v>0</v>
      </c>
      <c r="U200" s="55">
        <v>0</v>
      </c>
      <c r="V200" s="55">
        <v>0.08248935857142858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0.015167233928571429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5">
        <v>0</v>
      </c>
      <c r="AL200" s="55">
        <v>0.025278723214285714</v>
      </c>
      <c r="AM200" s="55">
        <v>0</v>
      </c>
      <c r="AN200" s="55">
        <v>0</v>
      </c>
      <c r="AO200" s="55">
        <v>0</v>
      </c>
      <c r="AP200" s="55">
        <v>0</v>
      </c>
      <c r="AQ200" s="55">
        <v>0</v>
      </c>
      <c r="AR200" s="55">
        <v>0</v>
      </c>
      <c r="AS200" s="55">
        <v>0</v>
      </c>
      <c r="AT200" s="55">
        <v>0</v>
      </c>
      <c r="AU200" s="55">
        <v>0</v>
      </c>
      <c r="AV200" s="55">
        <v>18.908474108500002</v>
      </c>
      <c r="AW200" s="55">
        <v>2.59136847525</v>
      </c>
      <c r="AX200" s="55">
        <v>0</v>
      </c>
      <c r="AY200" s="55">
        <v>0</v>
      </c>
      <c r="AZ200" s="55">
        <v>0.9006715164311118</v>
      </c>
      <c r="BA200" s="55">
        <v>0</v>
      </c>
      <c r="BB200" s="55">
        <v>0</v>
      </c>
      <c r="BC200" s="55">
        <v>0</v>
      </c>
      <c r="BD200" s="55">
        <v>0</v>
      </c>
      <c r="BE200" s="55">
        <v>0</v>
      </c>
      <c r="BF200" s="55">
        <v>10.017633711535716</v>
      </c>
      <c r="BG200" s="55">
        <v>1.0111489285714286</v>
      </c>
      <c r="BH200" s="55">
        <v>0</v>
      </c>
      <c r="BI200" s="55">
        <v>0</v>
      </c>
      <c r="BJ200" s="55">
        <v>0.06442182496428571</v>
      </c>
      <c r="BK200" s="33">
        <f t="shared" si="5"/>
        <v>35.80012605321683</v>
      </c>
    </row>
    <row r="201" spans="1:63" ht="15">
      <c r="A201" s="53"/>
      <c r="B201" s="54" t="s">
        <v>208</v>
      </c>
      <c r="C201" s="55">
        <v>0</v>
      </c>
      <c r="D201" s="55">
        <v>0.6344590237142859</v>
      </c>
      <c r="E201" s="55">
        <v>0</v>
      </c>
      <c r="F201" s="55">
        <v>0</v>
      </c>
      <c r="G201" s="55">
        <v>0</v>
      </c>
      <c r="H201" s="55">
        <v>104.49335802660715</v>
      </c>
      <c r="I201" s="55">
        <v>2134.1549183358575</v>
      </c>
      <c r="J201" s="55">
        <v>2.2954225343571433</v>
      </c>
      <c r="K201" s="55">
        <v>0</v>
      </c>
      <c r="L201" s="55">
        <v>133.91075969535714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59.55243434582143</v>
      </c>
      <c r="S201" s="55">
        <v>153.22729791271428</v>
      </c>
      <c r="T201" s="55">
        <v>21.20901897075</v>
      </c>
      <c r="U201" s="55">
        <v>0</v>
      </c>
      <c r="V201" s="55">
        <v>28.55109518228572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0.49336430560714284</v>
      </c>
      <c r="AC201" s="55">
        <v>0</v>
      </c>
      <c r="AD201" s="55">
        <v>0</v>
      </c>
      <c r="AE201" s="55">
        <v>0</v>
      </c>
      <c r="AF201" s="55">
        <v>0.3496791834642856</v>
      </c>
      <c r="AG201" s="55">
        <v>0</v>
      </c>
      <c r="AH201" s="55">
        <v>0</v>
      </c>
      <c r="AI201" s="55">
        <v>0</v>
      </c>
      <c r="AJ201" s="55">
        <v>0</v>
      </c>
      <c r="AK201" s="55">
        <v>0</v>
      </c>
      <c r="AL201" s="55">
        <v>0.3710740740357143</v>
      </c>
      <c r="AM201" s="55">
        <v>0.055325846357142855</v>
      </c>
      <c r="AN201" s="55">
        <v>0</v>
      </c>
      <c r="AO201" s="55">
        <v>0</v>
      </c>
      <c r="AP201" s="55">
        <v>0.2998710518214286</v>
      </c>
      <c r="AQ201" s="55">
        <v>0</v>
      </c>
      <c r="AR201" s="55">
        <v>0</v>
      </c>
      <c r="AS201" s="55">
        <v>0</v>
      </c>
      <c r="AT201" s="55">
        <v>0</v>
      </c>
      <c r="AU201" s="55">
        <v>0</v>
      </c>
      <c r="AV201" s="55">
        <v>548.6661777477497</v>
      </c>
      <c r="AW201" s="55">
        <v>1150.2263845326431</v>
      </c>
      <c r="AX201" s="55">
        <v>26.774985612285715</v>
      </c>
      <c r="AY201" s="55">
        <v>0</v>
      </c>
      <c r="AZ201" s="55">
        <v>372.46733843928513</v>
      </c>
      <c r="BA201" s="55">
        <v>0</v>
      </c>
      <c r="BB201" s="55">
        <v>0</v>
      </c>
      <c r="BC201" s="55">
        <v>0</v>
      </c>
      <c r="BD201" s="55">
        <v>0</v>
      </c>
      <c r="BE201" s="55">
        <v>0</v>
      </c>
      <c r="BF201" s="55">
        <v>753.7551869002858</v>
      </c>
      <c r="BG201" s="55">
        <v>371.15522315925006</v>
      </c>
      <c r="BH201" s="55">
        <v>351.84691683535715</v>
      </c>
      <c r="BI201" s="55">
        <v>0</v>
      </c>
      <c r="BJ201" s="55">
        <v>217.66152214564286</v>
      </c>
      <c r="BK201" s="33">
        <f t="shared" si="5"/>
        <v>6432.151813861249</v>
      </c>
    </row>
    <row r="202" spans="1:63" ht="15">
      <c r="A202" s="53"/>
      <c r="B202" s="54" t="s">
        <v>209</v>
      </c>
      <c r="C202" s="55">
        <v>0</v>
      </c>
      <c r="D202" s="55">
        <v>0</v>
      </c>
      <c r="E202" s="55">
        <v>0</v>
      </c>
      <c r="F202" s="55">
        <v>0</v>
      </c>
      <c r="G202" s="55">
        <v>0</v>
      </c>
      <c r="H202" s="55">
        <v>13.858710958571432</v>
      </c>
      <c r="I202" s="55">
        <v>1.7248023343928574</v>
      </c>
      <c r="J202" s="55">
        <v>0</v>
      </c>
      <c r="K202" s="55">
        <v>0</v>
      </c>
      <c r="L202" s="55">
        <v>12.477447113857142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23.585562882107144</v>
      </c>
      <c r="S202" s="55">
        <v>1.7711241670714286</v>
      </c>
      <c r="T202" s="55">
        <v>20.010955368678573</v>
      </c>
      <c r="U202" s="55">
        <v>0</v>
      </c>
      <c r="V202" s="55">
        <v>9.338548425785714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1.2889291454642862</v>
      </c>
      <c r="AC202" s="55">
        <v>0</v>
      </c>
      <c r="AD202" s="55">
        <v>0</v>
      </c>
      <c r="AE202" s="55">
        <v>0</v>
      </c>
      <c r="AF202" s="55">
        <v>5.511845160035714</v>
      </c>
      <c r="AG202" s="55">
        <v>0</v>
      </c>
      <c r="AH202" s="55">
        <v>0</v>
      </c>
      <c r="AI202" s="55">
        <v>0</v>
      </c>
      <c r="AJ202" s="55">
        <v>0</v>
      </c>
      <c r="AK202" s="55">
        <v>0</v>
      </c>
      <c r="AL202" s="55">
        <v>0.17554093742857144</v>
      </c>
      <c r="AM202" s="55">
        <v>0</v>
      </c>
      <c r="AN202" s="55">
        <v>0</v>
      </c>
      <c r="AO202" s="55">
        <v>0</v>
      </c>
      <c r="AP202" s="55">
        <v>0.18162967767857147</v>
      </c>
      <c r="AQ202" s="55">
        <v>0</v>
      </c>
      <c r="AR202" s="55">
        <v>0</v>
      </c>
      <c r="AS202" s="55">
        <v>0</v>
      </c>
      <c r="AT202" s="55">
        <v>0</v>
      </c>
      <c r="AU202" s="55">
        <v>0</v>
      </c>
      <c r="AV202" s="55">
        <v>201.83924415921433</v>
      </c>
      <c r="AW202" s="55">
        <v>29.97562609292857</v>
      </c>
      <c r="AX202" s="55">
        <v>0</v>
      </c>
      <c r="AY202" s="55">
        <v>0</v>
      </c>
      <c r="AZ202" s="55">
        <v>168.45051339783163</v>
      </c>
      <c r="BA202" s="55">
        <v>0</v>
      </c>
      <c r="BB202" s="55">
        <v>0</v>
      </c>
      <c r="BC202" s="55">
        <v>0</v>
      </c>
      <c r="BD202" s="55">
        <v>0</v>
      </c>
      <c r="BE202" s="55">
        <v>0</v>
      </c>
      <c r="BF202" s="55">
        <v>492.8042830689287</v>
      </c>
      <c r="BG202" s="55">
        <v>50.31373013789286</v>
      </c>
      <c r="BH202" s="55">
        <v>7.466930530678572</v>
      </c>
      <c r="BI202" s="55">
        <v>0</v>
      </c>
      <c r="BJ202" s="55">
        <v>145.7707842765</v>
      </c>
      <c r="BK202" s="33">
        <f t="shared" si="5"/>
        <v>1186.5462078350463</v>
      </c>
    </row>
    <row r="203" spans="1:63" ht="15">
      <c r="A203" s="53"/>
      <c r="B203" s="54" t="s">
        <v>210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1.3440993946785715</v>
      </c>
      <c r="I203" s="55">
        <v>0.7369818121071429</v>
      </c>
      <c r="J203" s="55">
        <v>0</v>
      </c>
      <c r="K203" s="55">
        <v>0</v>
      </c>
      <c r="L203" s="55">
        <v>1.7867477925714284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1.1373775083214286</v>
      </c>
      <c r="S203" s="55">
        <v>0.6923884861428571</v>
      </c>
      <c r="T203" s="55">
        <v>0</v>
      </c>
      <c r="U203" s="55">
        <v>0</v>
      </c>
      <c r="V203" s="55">
        <v>0.3199979843928571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0.2789804456785714</v>
      </c>
      <c r="AC203" s="55">
        <v>0</v>
      </c>
      <c r="AD203" s="55">
        <v>0</v>
      </c>
      <c r="AE203" s="55">
        <v>0</v>
      </c>
      <c r="AF203" s="55">
        <v>0.08363889839285715</v>
      </c>
      <c r="AG203" s="55">
        <v>0</v>
      </c>
      <c r="AH203" s="55">
        <v>0</v>
      </c>
      <c r="AI203" s="55">
        <v>0</v>
      </c>
      <c r="AJ203" s="55">
        <v>0</v>
      </c>
      <c r="AK203" s="55">
        <v>0</v>
      </c>
      <c r="AL203" s="55">
        <v>0.09081577300000002</v>
      </c>
      <c r="AM203" s="55">
        <v>0</v>
      </c>
      <c r="AN203" s="55">
        <v>0</v>
      </c>
      <c r="AO203" s="55">
        <v>0</v>
      </c>
      <c r="AP203" s="55">
        <v>0</v>
      </c>
      <c r="AQ203" s="55">
        <v>0</v>
      </c>
      <c r="AR203" s="55">
        <v>0</v>
      </c>
      <c r="AS203" s="55">
        <v>0</v>
      </c>
      <c r="AT203" s="55">
        <v>0</v>
      </c>
      <c r="AU203" s="55">
        <v>0</v>
      </c>
      <c r="AV203" s="55">
        <v>37.87301204271428</v>
      </c>
      <c r="AW203" s="55">
        <v>7.800128449035714</v>
      </c>
      <c r="AX203" s="55">
        <v>0</v>
      </c>
      <c r="AY203" s="55">
        <v>0</v>
      </c>
      <c r="AZ203" s="55">
        <v>54.99765257387426</v>
      </c>
      <c r="BA203" s="55">
        <v>0</v>
      </c>
      <c r="BB203" s="55">
        <v>0</v>
      </c>
      <c r="BC203" s="55">
        <v>0</v>
      </c>
      <c r="BD203" s="55">
        <v>0</v>
      </c>
      <c r="BE203" s="55">
        <v>0</v>
      </c>
      <c r="BF203" s="55">
        <v>84.43564949892857</v>
      </c>
      <c r="BG203" s="55">
        <v>35.550747549749985</v>
      </c>
      <c r="BH203" s="55">
        <v>0</v>
      </c>
      <c r="BI203" s="55">
        <v>0</v>
      </c>
      <c r="BJ203" s="55">
        <v>28.695387138607146</v>
      </c>
      <c r="BK203" s="33">
        <f t="shared" si="5"/>
        <v>255.82360534819566</v>
      </c>
    </row>
    <row r="204" spans="1:63" ht="15">
      <c r="A204" s="53"/>
      <c r="B204" s="54" t="s">
        <v>211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>
        <v>1.1750273475</v>
      </c>
      <c r="I204" s="55">
        <v>0</v>
      </c>
      <c r="J204" s="55">
        <v>0</v>
      </c>
      <c r="K204" s="55">
        <v>0</v>
      </c>
      <c r="L204" s="55">
        <v>0.6945996870714287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1.1241182643571426</v>
      </c>
      <c r="S204" s="55">
        <v>0</v>
      </c>
      <c r="T204" s="55">
        <v>0</v>
      </c>
      <c r="U204" s="55">
        <v>0</v>
      </c>
      <c r="V204" s="55">
        <v>0.012181008714285714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0.1816948075</v>
      </c>
      <c r="AC204" s="55">
        <v>0</v>
      </c>
      <c r="AD204" s="55">
        <v>0</v>
      </c>
      <c r="AE204" s="55">
        <v>0</v>
      </c>
      <c r="AF204" s="55">
        <v>0.01833826235714286</v>
      </c>
      <c r="AG204" s="55">
        <v>0</v>
      </c>
      <c r="AH204" s="55">
        <v>0</v>
      </c>
      <c r="AI204" s="55">
        <v>0</v>
      </c>
      <c r="AJ204" s="55">
        <v>0</v>
      </c>
      <c r="AK204" s="55">
        <v>0</v>
      </c>
      <c r="AL204" s="55">
        <v>0.1570093531428572</v>
      </c>
      <c r="AM204" s="55">
        <v>0</v>
      </c>
      <c r="AN204" s="55">
        <v>0</v>
      </c>
      <c r="AO204" s="55">
        <v>0</v>
      </c>
      <c r="AP204" s="55">
        <v>0</v>
      </c>
      <c r="AQ204" s="55">
        <v>0</v>
      </c>
      <c r="AR204" s="55">
        <v>0</v>
      </c>
      <c r="AS204" s="55">
        <v>0</v>
      </c>
      <c r="AT204" s="55">
        <v>0</v>
      </c>
      <c r="AU204" s="55">
        <v>0</v>
      </c>
      <c r="AV204" s="55">
        <v>73.63233394260712</v>
      </c>
      <c r="AW204" s="55">
        <v>0</v>
      </c>
      <c r="AX204" s="55">
        <v>0</v>
      </c>
      <c r="AY204" s="55">
        <v>0</v>
      </c>
      <c r="AZ204" s="55">
        <v>15.124588382306019</v>
      </c>
      <c r="BA204" s="55">
        <v>0</v>
      </c>
      <c r="BB204" s="55">
        <v>0</v>
      </c>
      <c r="BC204" s="55">
        <v>0</v>
      </c>
      <c r="BD204" s="55">
        <v>0</v>
      </c>
      <c r="BE204" s="55">
        <v>0</v>
      </c>
      <c r="BF204" s="55">
        <v>257.067004078357</v>
      </c>
      <c r="BG204" s="55">
        <v>0</v>
      </c>
      <c r="BH204" s="55">
        <v>0</v>
      </c>
      <c r="BI204" s="55">
        <v>0</v>
      </c>
      <c r="BJ204" s="55">
        <v>27.92938696046429</v>
      </c>
      <c r="BK204" s="33">
        <f t="shared" si="5"/>
        <v>377.1162820943773</v>
      </c>
    </row>
    <row r="205" spans="1:63" ht="15">
      <c r="A205" s="53"/>
      <c r="B205" s="54" t="s">
        <v>212</v>
      </c>
      <c r="C205" s="55">
        <v>0</v>
      </c>
      <c r="D205" s="55">
        <v>0</v>
      </c>
      <c r="E205" s="55">
        <v>0</v>
      </c>
      <c r="F205" s="55">
        <v>0</v>
      </c>
      <c r="G205" s="55">
        <v>0</v>
      </c>
      <c r="H205" s="55">
        <v>4.2692570131785725</v>
      </c>
      <c r="I205" s="55">
        <v>28.58407288310714</v>
      </c>
      <c r="J205" s="55">
        <v>0.2583355714285714</v>
      </c>
      <c r="K205" s="55">
        <v>0</v>
      </c>
      <c r="L205" s="55">
        <v>3.6589819708214275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1.533657933392857</v>
      </c>
      <c r="S205" s="55">
        <v>0</v>
      </c>
      <c r="T205" s="55">
        <v>1.1244301203571434</v>
      </c>
      <c r="U205" s="55">
        <v>0</v>
      </c>
      <c r="V205" s="55">
        <v>1.4164211097857144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5">
        <v>0</v>
      </c>
      <c r="AL205" s="55">
        <v>0</v>
      </c>
      <c r="AM205" s="55">
        <v>0</v>
      </c>
      <c r="AN205" s="55">
        <v>0</v>
      </c>
      <c r="AO205" s="55">
        <v>0</v>
      </c>
      <c r="AP205" s="55">
        <v>0</v>
      </c>
      <c r="AQ205" s="55">
        <v>0</v>
      </c>
      <c r="AR205" s="55">
        <v>0</v>
      </c>
      <c r="AS205" s="55">
        <v>0</v>
      </c>
      <c r="AT205" s="55">
        <v>0</v>
      </c>
      <c r="AU205" s="55">
        <v>0</v>
      </c>
      <c r="AV205" s="55">
        <v>44.21603169882143</v>
      </c>
      <c r="AW205" s="55">
        <v>60.026240873035704</v>
      </c>
      <c r="AX205" s="55">
        <v>1.2579256868928568</v>
      </c>
      <c r="AY205" s="55">
        <v>0</v>
      </c>
      <c r="AZ205" s="55">
        <v>20.803119257088863</v>
      </c>
      <c r="BA205" s="55">
        <v>0</v>
      </c>
      <c r="BB205" s="55">
        <v>0</v>
      </c>
      <c r="BC205" s="55">
        <v>0</v>
      </c>
      <c r="BD205" s="55">
        <v>0</v>
      </c>
      <c r="BE205" s="55">
        <v>0</v>
      </c>
      <c r="BF205" s="55">
        <v>14.730513843785715</v>
      </c>
      <c r="BG205" s="55">
        <v>5.603770371321429</v>
      </c>
      <c r="BH205" s="55">
        <v>3.3799464175000002</v>
      </c>
      <c r="BI205" s="55">
        <v>0</v>
      </c>
      <c r="BJ205" s="55">
        <v>8.379577492214285</v>
      </c>
      <c r="BK205" s="33">
        <f t="shared" si="5"/>
        <v>199.2422822427317</v>
      </c>
    </row>
    <row r="206" spans="1:63" ht="15">
      <c r="A206" s="53"/>
      <c r="B206" s="54" t="s">
        <v>213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30.819584322571426</v>
      </c>
      <c r="I206" s="55">
        <v>0</v>
      </c>
      <c r="J206" s="55">
        <v>0</v>
      </c>
      <c r="K206" s="55">
        <v>0</v>
      </c>
      <c r="L206" s="55">
        <v>2.3952752504642847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34.85929959214286</v>
      </c>
      <c r="S206" s="55">
        <v>0</v>
      </c>
      <c r="T206" s="55">
        <v>0</v>
      </c>
      <c r="U206" s="55">
        <v>0</v>
      </c>
      <c r="V206" s="55">
        <v>3.2039026602499985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88.26813585375</v>
      </c>
      <c r="AC206" s="55">
        <v>0</v>
      </c>
      <c r="AD206" s="55">
        <v>0</v>
      </c>
      <c r="AE206" s="55">
        <v>0</v>
      </c>
      <c r="AF206" s="55">
        <v>0.15998730017857143</v>
      </c>
      <c r="AG206" s="55">
        <v>0</v>
      </c>
      <c r="AH206" s="55">
        <v>0</v>
      </c>
      <c r="AI206" s="55">
        <v>0</v>
      </c>
      <c r="AJ206" s="55">
        <v>0</v>
      </c>
      <c r="AK206" s="55">
        <v>0</v>
      </c>
      <c r="AL206" s="55">
        <v>124.10614112014288</v>
      </c>
      <c r="AM206" s="55">
        <v>0</v>
      </c>
      <c r="AN206" s="55">
        <v>0</v>
      </c>
      <c r="AO206" s="55">
        <v>0</v>
      </c>
      <c r="AP206" s="55">
        <v>0.00044461364285714296</v>
      </c>
      <c r="AQ206" s="55">
        <v>0</v>
      </c>
      <c r="AR206" s="55">
        <v>0</v>
      </c>
      <c r="AS206" s="55">
        <v>0</v>
      </c>
      <c r="AT206" s="55">
        <v>0</v>
      </c>
      <c r="AU206" s="55">
        <v>0</v>
      </c>
      <c r="AV206" s="55">
        <v>601.6433749236069</v>
      </c>
      <c r="AW206" s="55">
        <v>0.000893810214285714</v>
      </c>
      <c r="AX206" s="55">
        <v>0.05265850071428573</v>
      </c>
      <c r="AY206" s="55">
        <v>0</v>
      </c>
      <c r="AZ206" s="55">
        <v>65.3208928032964</v>
      </c>
      <c r="BA206" s="55">
        <v>0</v>
      </c>
      <c r="BB206" s="55">
        <v>0</v>
      </c>
      <c r="BC206" s="55">
        <v>0</v>
      </c>
      <c r="BD206" s="55">
        <v>0</v>
      </c>
      <c r="BE206" s="55">
        <v>0</v>
      </c>
      <c r="BF206" s="55">
        <v>1567.18751766932</v>
      </c>
      <c r="BG206" s="55">
        <v>0.010237332642857144</v>
      </c>
      <c r="BH206" s="55">
        <v>0</v>
      </c>
      <c r="BI206" s="55">
        <v>0</v>
      </c>
      <c r="BJ206" s="55">
        <v>75.91089166653572</v>
      </c>
      <c r="BK206" s="33">
        <f t="shared" si="5"/>
        <v>2593.939237419473</v>
      </c>
    </row>
    <row r="207" spans="1:63" ht="15">
      <c r="A207" s="53"/>
      <c r="B207" s="54" t="s">
        <v>214</v>
      </c>
      <c r="C207" s="55">
        <v>0</v>
      </c>
      <c r="D207" s="55">
        <v>0</v>
      </c>
      <c r="E207" s="55">
        <v>0</v>
      </c>
      <c r="F207" s="55">
        <v>0</v>
      </c>
      <c r="G207" s="55">
        <v>0</v>
      </c>
      <c r="H207" s="55">
        <v>387.4373000994644</v>
      </c>
      <c r="I207" s="55">
        <v>5270.212324560534</v>
      </c>
      <c r="J207" s="55">
        <v>4.5840160095357145</v>
      </c>
      <c r="K207" s="55">
        <v>0</v>
      </c>
      <c r="L207" s="55">
        <v>203.4142677691071</v>
      </c>
      <c r="M207" s="55">
        <v>0</v>
      </c>
      <c r="N207" s="55">
        <v>4.02104189175</v>
      </c>
      <c r="O207" s="55">
        <v>0</v>
      </c>
      <c r="P207" s="55">
        <v>0</v>
      </c>
      <c r="Q207" s="55">
        <v>0</v>
      </c>
      <c r="R207" s="55">
        <v>16.106737780285716</v>
      </c>
      <c r="S207" s="55">
        <v>518.6024830451071</v>
      </c>
      <c r="T207" s="55">
        <v>20.384053396142853</v>
      </c>
      <c r="U207" s="55">
        <v>0</v>
      </c>
      <c r="V207" s="55">
        <v>32.302549886535715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9.928972234107142</v>
      </c>
      <c r="AC207" s="55">
        <v>0</v>
      </c>
      <c r="AD207" s="55">
        <v>0</v>
      </c>
      <c r="AE207" s="55">
        <v>0</v>
      </c>
      <c r="AF207" s="55">
        <v>3.180215173964285</v>
      </c>
      <c r="AG207" s="55">
        <v>0</v>
      </c>
      <c r="AH207" s="55">
        <v>0</v>
      </c>
      <c r="AI207" s="55">
        <v>0</v>
      </c>
      <c r="AJ207" s="55">
        <v>0</v>
      </c>
      <c r="AK207" s="55">
        <v>0</v>
      </c>
      <c r="AL207" s="55">
        <v>0.9493547142142856</v>
      </c>
      <c r="AM207" s="55">
        <v>0.5314610326785715</v>
      </c>
      <c r="AN207" s="55">
        <v>4.013700678178572</v>
      </c>
      <c r="AO207" s="55">
        <v>0</v>
      </c>
      <c r="AP207" s="55">
        <v>0</v>
      </c>
      <c r="AQ207" s="55">
        <v>0</v>
      </c>
      <c r="AR207" s="55">
        <v>0</v>
      </c>
      <c r="AS207" s="55">
        <v>0</v>
      </c>
      <c r="AT207" s="55">
        <v>0</v>
      </c>
      <c r="AU207" s="55">
        <v>0</v>
      </c>
      <c r="AV207" s="55">
        <v>640.3794676482142</v>
      </c>
      <c r="AW207" s="55">
        <v>1923.1072932733568</v>
      </c>
      <c r="AX207" s="55">
        <v>10.882726241178572</v>
      </c>
      <c r="AY207" s="55">
        <v>0</v>
      </c>
      <c r="AZ207" s="55">
        <v>888.7900368705965</v>
      </c>
      <c r="BA207" s="55">
        <v>0</v>
      </c>
      <c r="BB207" s="55">
        <v>0</v>
      </c>
      <c r="BC207" s="55">
        <v>0</v>
      </c>
      <c r="BD207" s="55">
        <v>0</v>
      </c>
      <c r="BE207" s="55">
        <v>0</v>
      </c>
      <c r="BF207" s="55">
        <v>122.8733030165714</v>
      </c>
      <c r="BG207" s="55">
        <v>94.57593609325</v>
      </c>
      <c r="BH207" s="55">
        <v>4.932831776464285</v>
      </c>
      <c r="BI207" s="55">
        <v>0</v>
      </c>
      <c r="BJ207" s="55">
        <v>109.68498062567858</v>
      </c>
      <c r="BK207" s="33">
        <f t="shared" si="5"/>
        <v>10270.895053816914</v>
      </c>
    </row>
    <row r="208" spans="1:63" ht="15">
      <c r="A208" s="53"/>
      <c r="B208" s="54" t="s">
        <v>215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17.7033871665</v>
      </c>
      <c r="I208" s="55">
        <v>0</v>
      </c>
      <c r="J208" s="55">
        <v>0</v>
      </c>
      <c r="K208" s="55">
        <v>0</v>
      </c>
      <c r="L208" s="55">
        <v>0.011499117285714285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25.10817308303571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2.965902405071428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5">
        <v>0</v>
      </c>
      <c r="AL208" s="55">
        <v>2.2388313649999994</v>
      </c>
      <c r="AM208" s="55">
        <v>0</v>
      </c>
      <c r="AN208" s="55">
        <v>0</v>
      </c>
      <c r="AO208" s="55">
        <v>0</v>
      </c>
      <c r="AP208" s="55">
        <v>0</v>
      </c>
      <c r="AQ208" s="55">
        <v>0</v>
      </c>
      <c r="AR208" s="55">
        <v>0</v>
      </c>
      <c r="AS208" s="55">
        <v>0</v>
      </c>
      <c r="AT208" s="55">
        <v>0</v>
      </c>
      <c r="AU208" s="55">
        <v>0</v>
      </c>
      <c r="AV208" s="55">
        <v>1353.60380074993</v>
      </c>
      <c r="AW208" s="55">
        <v>0</v>
      </c>
      <c r="AX208" s="55">
        <v>0</v>
      </c>
      <c r="AY208" s="55">
        <v>0</v>
      </c>
      <c r="AZ208" s="55">
        <v>1.92959212105011</v>
      </c>
      <c r="BA208" s="55">
        <v>0</v>
      </c>
      <c r="BB208" s="55">
        <v>0</v>
      </c>
      <c r="BC208" s="55">
        <v>0</v>
      </c>
      <c r="BD208" s="55">
        <v>0</v>
      </c>
      <c r="BE208" s="55">
        <v>0</v>
      </c>
      <c r="BF208" s="55">
        <v>2682.834689370467</v>
      </c>
      <c r="BG208" s="55">
        <v>0</v>
      </c>
      <c r="BH208" s="55">
        <v>0</v>
      </c>
      <c r="BI208" s="55">
        <v>0</v>
      </c>
      <c r="BJ208" s="55">
        <v>1.8911473799999998</v>
      </c>
      <c r="BK208" s="33">
        <f t="shared" si="5"/>
        <v>4088.28702275834</v>
      </c>
    </row>
    <row r="209" spans="1:63" ht="15">
      <c r="A209" s="53"/>
      <c r="B209" s="54" t="s">
        <v>216</v>
      </c>
      <c r="C209" s="55">
        <v>0</v>
      </c>
      <c r="D209" s="55">
        <v>0</v>
      </c>
      <c r="E209" s="55">
        <v>0</v>
      </c>
      <c r="F209" s="55">
        <v>0</v>
      </c>
      <c r="G209" s="55">
        <v>0</v>
      </c>
      <c r="H209" s="55">
        <v>0.49501223596428573</v>
      </c>
      <c r="I209" s="55">
        <v>0</v>
      </c>
      <c r="J209" s="55">
        <v>0</v>
      </c>
      <c r="K209" s="55">
        <v>0</v>
      </c>
      <c r="L209" s="55">
        <v>0.16979839285714288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0.09422420607142856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0.17418232678571427</v>
      </c>
      <c r="AC209" s="55">
        <v>0</v>
      </c>
      <c r="AD209" s="55">
        <v>0</v>
      </c>
      <c r="AE209" s="55">
        <v>0</v>
      </c>
      <c r="AF209" s="55">
        <v>0.07731225</v>
      </c>
      <c r="AG209" s="55">
        <v>0</v>
      </c>
      <c r="AH209" s="55">
        <v>0</v>
      </c>
      <c r="AI209" s="55">
        <v>0</v>
      </c>
      <c r="AJ209" s="55">
        <v>0</v>
      </c>
      <c r="AK209" s="55">
        <v>0</v>
      </c>
      <c r="AL209" s="55">
        <v>0</v>
      </c>
      <c r="AM209" s="55">
        <v>0</v>
      </c>
      <c r="AN209" s="55">
        <v>0</v>
      </c>
      <c r="AO209" s="55">
        <v>0</v>
      </c>
      <c r="AP209" s="55">
        <v>0</v>
      </c>
      <c r="AQ209" s="55">
        <v>0</v>
      </c>
      <c r="AR209" s="55">
        <v>0</v>
      </c>
      <c r="AS209" s="55">
        <v>0</v>
      </c>
      <c r="AT209" s="55">
        <v>0</v>
      </c>
      <c r="AU209" s="55">
        <v>0</v>
      </c>
      <c r="AV209" s="55">
        <v>46.23566253660714</v>
      </c>
      <c r="AW209" s="55">
        <v>1.15968375</v>
      </c>
      <c r="AX209" s="55">
        <v>0</v>
      </c>
      <c r="AY209" s="55">
        <v>0</v>
      </c>
      <c r="AZ209" s="55">
        <v>2.2904451142465856</v>
      </c>
      <c r="BA209" s="55">
        <v>0</v>
      </c>
      <c r="BB209" s="55">
        <v>0</v>
      </c>
      <c r="BC209" s="55">
        <v>0</v>
      </c>
      <c r="BD209" s="55">
        <v>0</v>
      </c>
      <c r="BE209" s="55">
        <v>0</v>
      </c>
      <c r="BF209" s="55">
        <v>30.392317818357142</v>
      </c>
      <c r="BG209" s="55">
        <v>0.36447203571428577</v>
      </c>
      <c r="BH209" s="55">
        <v>0</v>
      </c>
      <c r="BI209" s="55">
        <v>0</v>
      </c>
      <c r="BJ209" s="55">
        <v>0.23193675000000002</v>
      </c>
      <c r="BK209" s="33">
        <f t="shared" si="5"/>
        <v>81.68504741660372</v>
      </c>
    </row>
    <row r="210" spans="1:63" ht="15">
      <c r="A210" s="53"/>
      <c r="B210" s="54" t="s">
        <v>217</v>
      </c>
      <c r="C210" s="55">
        <v>0</v>
      </c>
      <c r="D210" s="55">
        <v>0</v>
      </c>
      <c r="E210" s="55">
        <v>0</v>
      </c>
      <c r="F210" s="55">
        <v>0</v>
      </c>
      <c r="G210" s="55">
        <v>0</v>
      </c>
      <c r="H210" s="55">
        <v>0.5396410163571429</v>
      </c>
      <c r="I210" s="55">
        <v>0</v>
      </c>
      <c r="J210" s="55">
        <v>0</v>
      </c>
      <c r="K210" s="55">
        <v>0</v>
      </c>
      <c r="L210" s="55">
        <v>0.03304833214285714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0.21393278578571434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0.17583648375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5">
        <v>0</v>
      </c>
      <c r="AL210" s="55">
        <v>0.0010754525</v>
      </c>
      <c r="AM210" s="55">
        <v>0</v>
      </c>
      <c r="AN210" s="55">
        <v>0</v>
      </c>
      <c r="AO210" s="55">
        <v>0</v>
      </c>
      <c r="AP210" s="55">
        <v>0</v>
      </c>
      <c r="AQ210" s="55">
        <v>0</v>
      </c>
      <c r="AR210" s="55">
        <v>0</v>
      </c>
      <c r="AS210" s="55">
        <v>0</v>
      </c>
      <c r="AT210" s="55">
        <v>0</v>
      </c>
      <c r="AU210" s="55">
        <v>0</v>
      </c>
      <c r="AV210" s="55">
        <v>64.53848590932142</v>
      </c>
      <c r="AW210" s="55">
        <v>1.215261325</v>
      </c>
      <c r="AX210" s="55">
        <v>0</v>
      </c>
      <c r="AY210" s="55">
        <v>0</v>
      </c>
      <c r="AZ210" s="55">
        <v>8.479405234914095</v>
      </c>
      <c r="BA210" s="55">
        <v>0</v>
      </c>
      <c r="BB210" s="55">
        <v>0</v>
      </c>
      <c r="BC210" s="55">
        <v>0</v>
      </c>
      <c r="BD210" s="55">
        <v>0</v>
      </c>
      <c r="BE210" s="55">
        <v>0</v>
      </c>
      <c r="BF210" s="55">
        <v>23.003290681</v>
      </c>
      <c r="BG210" s="55">
        <v>14.669755248</v>
      </c>
      <c r="BH210" s="55">
        <v>0</v>
      </c>
      <c r="BI210" s="55">
        <v>0</v>
      </c>
      <c r="BJ210" s="55">
        <v>0.4516685410714286</v>
      </c>
      <c r="BK210" s="33">
        <f t="shared" si="5"/>
        <v>113.32140100984266</v>
      </c>
    </row>
    <row r="211" spans="1:63" ht="15">
      <c r="A211" s="53"/>
      <c r="B211" s="54" t="s">
        <v>218</v>
      </c>
      <c r="C211" s="55">
        <v>0</v>
      </c>
      <c r="D211" s="55">
        <v>0</v>
      </c>
      <c r="E211" s="55">
        <v>0</v>
      </c>
      <c r="F211" s="55">
        <v>0</v>
      </c>
      <c r="G211" s="55">
        <v>0</v>
      </c>
      <c r="H211" s="55">
        <v>0.4795794009642858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0.09421291257142858</v>
      </c>
      <c r="S211" s="55">
        <v>0</v>
      </c>
      <c r="T211" s="55">
        <v>0</v>
      </c>
      <c r="U211" s="55">
        <v>0</v>
      </c>
      <c r="V211" s="55">
        <v>0.05528930357142857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5">
        <v>0</v>
      </c>
      <c r="AL211" s="55">
        <v>0</v>
      </c>
      <c r="AM211" s="55">
        <v>0</v>
      </c>
      <c r="AN211" s="55">
        <v>0</v>
      </c>
      <c r="AO211" s="55">
        <v>0</v>
      </c>
      <c r="AP211" s="55">
        <v>0</v>
      </c>
      <c r="AQ211" s="55">
        <v>0</v>
      </c>
      <c r="AR211" s="55">
        <v>0</v>
      </c>
      <c r="AS211" s="55">
        <v>0</v>
      </c>
      <c r="AT211" s="55">
        <v>0</v>
      </c>
      <c r="AU211" s="55">
        <v>0</v>
      </c>
      <c r="AV211" s="55">
        <v>24.879824687321424</v>
      </c>
      <c r="AW211" s="55">
        <v>1.2761447142857143</v>
      </c>
      <c r="AX211" s="55">
        <v>0</v>
      </c>
      <c r="AY211" s="55">
        <v>0</v>
      </c>
      <c r="AZ211" s="55">
        <v>0.46990243978222734</v>
      </c>
      <c r="BA211" s="55">
        <v>0</v>
      </c>
      <c r="BB211" s="55">
        <v>0</v>
      </c>
      <c r="BC211" s="55">
        <v>0</v>
      </c>
      <c r="BD211" s="55">
        <v>0</v>
      </c>
      <c r="BE211" s="55">
        <v>0</v>
      </c>
      <c r="BF211" s="55">
        <v>13.671337590607141</v>
      </c>
      <c r="BG211" s="55">
        <v>0.10814785714285714</v>
      </c>
      <c r="BH211" s="55">
        <v>0</v>
      </c>
      <c r="BI211" s="55">
        <v>0</v>
      </c>
      <c r="BJ211" s="55">
        <v>0.43640785832142853</v>
      </c>
      <c r="BK211" s="33">
        <f t="shared" si="5"/>
        <v>41.470846764567945</v>
      </c>
    </row>
    <row r="212" spans="1:63" ht="15">
      <c r="A212" s="53"/>
      <c r="B212" s="54" t="s">
        <v>219</v>
      </c>
      <c r="C212" s="55">
        <v>0</v>
      </c>
      <c r="D212" s="55">
        <v>0</v>
      </c>
      <c r="E212" s="55">
        <v>0</v>
      </c>
      <c r="F212" s="55">
        <v>0</v>
      </c>
      <c r="G212" s="55">
        <v>0</v>
      </c>
      <c r="H212" s="55">
        <v>0.6238171759642857</v>
      </c>
      <c r="I212" s="55">
        <v>0</v>
      </c>
      <c r="J212" s="55">
        <v>0</v>
      </c>
      <c r="K212" s="55">
        <v>0</v>
      </c>
      <c r="L212" s="55">
        <v>0.6806210427142858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0.20290609503571425</v>
      </c>
      <c r="S212" s="55">
        <v>0.015686914285714285</v>
      </c>
      <c r="T212" s="55">
        <v>0</v>
      </c>
      <c r="U212" s="55">
        <v>0</v>
      </c>
      <c r="V212" s="55">
        <v>0.010457942857142856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0.02062235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5">
        <v>0</v>
      </c>
      <c r="AL212" s="55">
        <v>0.0005155587500000001</v>
      </c>
      <c r="AM212" s="55">
        <v>0</v>
      </c>
      <c r="AN212" s="55">
        <v>0</v>
      </c>
      <c r="AO212" s="55">
        <v>0</v>
      </c>
      <c r="AP212" s="55">
        <v>0</v>
      </c>
      <c r="AQ212" s="55">
        <v>0</v>
      </c>
      <c r="AR212" s="55">
        <v>0</v>
      </c>
      <c r="AS212" s="55">
        <v>0</v>
      </c>
      <c r="AT212" s="55">
        <v>0</v>
      </c>
      <c r="AU212" s="55">
        <v>0</v>
      </c>
      <c r="AV212" s="55">
        <v>28.520735530214285</v>
      </c>
      <c r="AW212" s="55">
        <v>2.958119686964286</v>
      </c>
      <c r="AX212" s="55">
        <v>0</v>
      </c>
      <c r="AY212" s="55">
        <v>0</v>
      </c>
      <c r="AZ212" s="55">
        <v>1.1831827812585893</v>
      </c>
      <c r="BA212" s="55">
        <v>0</v>
      </c>
      <c r="BB212" s="55">
        <v>0</v>
      </c>
      <c r="BC212" s="55">
        <v>0</v>
      </c>
      <c r="BD212" s="55">
        <v>0</v>
      </c>
      <c r="BE212" s="55">
        <v>0</v>
      </c>
      <c r="BF212" s="55">
        <v>19.67713959042857</v>
      </c>
      <c r="BG212" s="55">
        <v>0.35057995</v>
      </c>
      <c r="BH212" s="55">
        <v>3.0933525</v>
      </c>
      <c r="BI212" s="55">
        <v>0</v>
      </c>
      <c r="BJ212" s="55">
        <v>0.10311175</v>
      </c>
      <c r="BK212" s="33">
        <f t="shared" si="5"/>
        <v>57.44084886847286</v>
      </c>
    </row>
    <row r="213" spans="1:63" ht="15">
      <c r="A213" s="53"/>
      <c r="B213" s="54" t="s">
        <v>220</v>
      </c>
      <c r="C213" s="55">
        <v>0</v>
      </c>
      <c r="D213" s="55">
        <v>0</v>
      </c>
      <c r="E213" s="55">
        <v>0</v>
      </c>
      <c r="F213" s="55">
        <v>0</v>
      </c>
      <c r="G213" s="55">
        <v>0</v>
      </c>
      <c r="H213" s="55">
        <v>0.6014146257142857</v>
      </c>
      <c r="I213" s="55">
        <v>0</v>
      </c>
      <c r="J213" s="55">
        <v>0</v>
      </c>
      <c r="K213" s="55">
        <v>0</v>
      </c>
      <c r="L213" s="55">
        <v>0.12324574775000001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0.2881133623928572</v>
      </c>
      <c r="S213" s="55">
        <v>0</v>
      </c>
      <c r="T213" s="55">
        <v>0</v>
      </c>
      <c r="U213" s="55">
        <v>0</v>
      </c>
      <c r="V213" s="55">
        <v>0.06240441267857143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0.0050810625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5">
        <v>0</v>
      </c>
      <c r="AL213" s="55">
        <v>0</v>
      </c>
      <c r="AM213" s="55">
        <v>0</v>
      </c>
      <c r="AN213" s="55">
        <v>0</v>
      </c>
      <c r="AO213" s="55">
        <v>0</v>
      </c>
      <c r="AP213" s="55">
        <v>0</v>
      </c>
      <c r="AQ213" s="55">
        <v>0</v>
      </c>
      <c r="AR213" s="55">
        <v>0</v>
      </c>
      <c r="AS213" s="55">
        <v>0</v>
      </c>
      <c r="AT213" s="55">
        <v>0</v>
      </c>
      <c r="AU213" s="55">
        <v>0</v>
      </c>
      <c r="AV213" s="55">
        <v>14.49889187932143</v>
      </c>
      <c r="AW213" s="55">
        <v>0.9655112519642858</v>
      </c>
      <c r="AX213" s="55">
        <v>0</v>
      </c>
      <c r="AY213" s="55">
        <v>0</v>
      </c>
      <c r="AZ213" s="55">
        <v>0.25354501816468333</v>
      </c>
      <c r="BA213" s="55">
        <v>0</v>
      </c>
      <c r="BB213" s="55">
        <v>0</v>
      </c>
      <c r="BC213" s="55">
        <v>0</v>
      </c>
      <c r="BD213" s="55">
        <v>0</v>
      </c>
      <c r="BE213" s="55">
        <v>0</v>
      </c>
      <c r="BF213" s="55">
        <v>9.753382724214285</v>
      </c>
      <c r="BG213" s="55">
        <v>8.09064272192857</v>
      </c>
      <c r="BH213" s="55">
        <v>0</v>
      </c>
      <c r="BI213" s="55">
        <v>0</v>
      </c>
      <c r="BJ213" s="55">
        <v>0.07626902039285714</v>
      </c>
      <c r="BK213" s="33">
        <f t="shared" si="5"/>
        <v>34.718501827021825</v>
      </c>
    </row>
    <row r="214" spans="1:63" ht="13.5" thickBot="1">
      <c r="A214" s="53"/>
      <c r="B214" s="54" t="s">
        <v>221</v>
      </c>
      <c r="C214" s="55">
        <v>0</v>
      </c>
      <c r="D214" s="55">
        <v>0</v>
      </c>
      <c r="E214" s="55">
        <v>0</v>
      </c>
      <c r="F214" s="55">
        <v>0</v>
      </c>
      <c r="G214" s="55">
        <v>0</v>
      </c>
      <c r="H214" s="55">
        <v>0.4312467886071429</v>
      </c>
      <c r="I214" s="55">
        <v>0.05082748214285714</v>
      </c>
      <c r="J214" s="55">
        <v>0</v>
      </c>
      <c r="K214" s="55">
        <v>0</v>
      </c>
      <c r="L214" s="55">
        <v>0.7845704728928573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0.23170041346428574</v>
      </c>
      <c r="S214" s="55">
        <v>0</v>
      </c>
      <c r="T214" s="55">
        <v>0</v>
      </c>
      <c r="U214" s="55">
        <v>0</v>
      </c>
      <c r="V214" s="55">
        <v>0.055910230357142855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0.010074182142857144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5">
        <v>0</v>
      </c>
      <c r="AL214" s="55">
        <v>0</v>
      </c>
      <c r="AM214" s="55">
        <v>0</v>
      </c>
      <c r="AN214" s="55">
        <v>0</v>
      </c>
      <c r="AO214" s="55">
        <v>0</v>
      </c>
      <c r="AP214" s="55">
        <v>0</v>
      </c>
      <c r="AQ214" s="55">
        <v>0</v>
      </c>
      <c r="AR214" s="55">
        <v>0</v>
      </c>
      <c r="AS214" s="55">
        <v>0</v>
      </c>
      <c r="AT214" s="55">
        <v>0</v>
      </c>
      <c r="AU214" s="55">
        <v>0</v>
      </c>
      <c r="AV214" s="55">
        <v>33.81283657675</v>
      </c>
      <c r="AW214" s="55">
        <v>2.6154679828214284</v>
      </c>
      <c r="AX214" s="55">
        <v>0</v>
      </c>
      <c r="AY214" s="55">
        <v>0</v>
      </c>
      <c r="AZ214" s="55">
        <v>7.594825618420882</v>
      </c>
      <c r="BA214" s="55">
        <v>0</v>
      </c>
      <c r="BB214" s="55">
        <v>0</v>
      </c>
      <c r="BC214" s="55">
        <v>0</v>
      </c>
      <c r="BD214" s="55">
        <v>0</v>
      </c>
      <c r="BE214" s="55">
        <v>0</v>
      </c>
      <c r="BF214" s="55">
        <v>20.556740824821432</v>
      </c>
      <c r="BG214" s="55">
        <v>0.20148364285714288</v>
      </c>
      <c r="BH214" s="55">
        <v>1.0074182142857144</v>
      </c>
      <c r="BI214" s="55">
        <v>0</v>
      </c>
      <c r="BJ214" s="55">
        <v>2.4463104625714283</v>
      </c>
      <c r="BK214" s="33">
        <f t="shared" si="5"/>
        <v>69.79941289213518</v>
      </c>
    </row>
    <row r="215" spans="1:63" ht="13.5" thickBot="1">
      <c r="A215" s="37"/>
      <c r="B215" s="38" t="s">
        <v>222</v>
      </c>
      <c r="C215" s="39">
        <f aca="true" t="shared" si="6" ref="C215:BK215">SUM(C165:C214)</f>
        <v>0</v>
      </c>
      <c r="D215" s="39">
        <f t="shared" si="6"/>
        <v>88.5994178542857</v>
      </c>
      <c r="E215" s="39">
        <f t="shared" si="6"/>
        <v>0</v>
      </c>
      <c r="F215" s="39">
        <f t="shared" si="6"/>
        <v>0</v>
      </c>
      <c r="G215" s="39">
        <f t="shared" si="6"/>
        <v>0</v>
      </c>
      <c r="H215" s="39">
        <f t="shared" si="6"/>
        <v>1020.4322746241785</v>
      </c>
      <c r="I215" s="39">
        <f t="shared" si="6"/>
        <v>15211.224110953426</v>
      </c>
      <c r="J215" s="39">
        <f t="shared" si="6"/>
        <v>74.9697941909643</v>
      </c>
      <c r="K215" s="39">
        <f t="shared" si="6"/>
        <v>0</v>
      </c>
      <c r="L215" s="39">
        <f t="shared" si="6"/>
        <v>857.183755272357</v>
      </c>
      <c r="M215" s="39">
        <f t="shared" si="6"/>
        <v>0</v>
      </c>
      <c r="N215" s="39">
        <f t="shared" si="6"/>
        <v>4.02104189175</v>
      </c>
      <c r="O215" s="39">
        <f t="shared" si="6"/>
        <v>0</v>
      </c>
      <c r="P215" s="39">
        <f t="shared" si="6"/>
        <v>0</v>
      </c>
      <c r="Q215" s="39">
        <f t="shared" si="6"/>
        <v>0</v>
      </c>
      <c r="R215" s="39">
        <f t="shared" si="6"/>
        <v>390.3795256681428</v>
      </c>
      <c r="S215" s="39">
        <f t="shared" si="6"/>
        <v>1025.2133048472142</v>
      </c>
      <c r="T215" s="39">
        <f t="shared" si="6"/>
        <v>483.37738117028573</v>
      </c>
      <c r="U215" s="39">
        <f t="shared" si="6"/>
        <v>0</v>
      </c>
      <c r="V215" s="39">
        <f t="shared" si="6"/>
        <v>228.60224520985716</v>
      </c>
      <c r="W215" s="39">
        <f t="shared" si="6"/>
        <v>0</v>
      </c>
      <c r="X215" s="39">
        <f t="shared" si="6"/>
        <v>0</v>
      </c>
      <c r="Y215" s="39">
        <f t="shared" si="6"/>
        <v>0</v>
      </c>
      <c r="Z215" s="39">
        <f t="shared" si="6"/>
        <v>0</v>
      </c>
      <c r="AA215" s="39">
        <f t="shared" si="6"/>
        <v>0</v>
      </c>
      <c r="AB215" s="39">
        <f t="shared" si="6"/>
        <v>122.02538121339286</v>
      </c>
      <c r="AC215" s="39">
        <f t="shared" si="6"/>
        <v>9.057308597785713</v>
      </c>
      <c r="AD215" s="39">
        <f t="shared" si="6"/>
        <v>0</v>
      </c>
      <c r="AE215" s="39">
        <f t="shared" si="6"/>
        <v>0</v>
      </c>
      <c r="AF215" s="39">
        <f t="shared" si="6"/>
        <v>15.518791487071427</v>
      </c>
      <c r="AG215" s="39">
        <f t="shared" si="6"/>
        <v>0</v>
      </c>
      <c r="AH215" s="39">
        <f t="shared" si="6"/>
        <v>0</v>
      </c>
      <c r="AI215" s="39">
        <f t="shared" si="6"/>
        <v>0</v>
      </c>
      <c r="AJ215" s="39">
        <f t="shared" si="6"/>
        <v>0</v>
      </c>
      <c r="AK215" s="39">
        <f t="shared" si="6"/>
        <v>0</v>
      </c>
      <c r="AL215" s="39">
        <f t="shared" si="6"/>
        <v>131.06863675500006</v>
      </c>
      <c r="AM215" s="39">
        <f t="shared" si="6"/>
        <v>0.5867868790357144</v>
      </c>
      <c r="AN215" s="39">
        <f t="shared" si="6"/>
        <v>16.628798884178572</v>
      </c>
      <c r="AO215" s="39">
        <f t="shared" si="6"/>
        <v>0</v>
      </c>
      <c r="AP215" s="39">
        <f t="shared" si="6"/>
        <v>1.0447567425</v>
      </c>
      <c r="AQ215" s="39">
        <f t="shared" si="6"/>
        <v>0</v>
      </c>
      <c r="AR215" s="39">
        <f t="shared" si="6"/>
        <v>10.719011096107142</v>
      </c>
      <c r="AS215" s="39">
        <f t="shared" si="6"/>
        <v>0</v>
      </c>
      <c r="AT215" s="39">
        <f t="shared" si="6"/>
        <v>0</v>
      </c>
      <c r="AU215" s="39">
        <f t="shared" si="6"/>
        <v>0</v>
      </c>
      <c r="AV215" s="39">
        <f t="shared" si="6"/>
        <v>6553.992305655751</v>
      </c>
      <c r="AW215" s="39">
        <f t="shared" si="6"/>
        <v>6412.7516669871075</v>
      </c>
      <c r="AX215" s="39">
        <f t="shared" si="6"/>
        <v>980.1648738589645</v>
      </c>
      <c r="AY215" s="39">
        <f t="shared" si="6"/>
        <v>0</v>
      </c>
      <c r="AZ215" s="39">
        <f t="shared" si="6"/>
        <v>4424.031851725584</v>
      </c>
      <c r="BA215" s="39">
        <f t="shared" si="6"/>
        <v>0</v>
      </c>
      <c r="BB215" s="39">
        <f t="shared" si="6"/>
        <v>0</v>
      </c>
      <c r="BC215" s="39">
        <f t="shared" si="6"/>
        <v>1.2649776509285717</v>
      </c>
      <c r="BD215" s="39">
        <f t="shared" si="6"/>
        <v>0</v>
      </c>
      <c r="BE215" s="39">
        <f t="shared" si="6"/>
        <v>0</v>
      </c>
      <c r="BF215" s="39">
        <f t="shared" si="6"/>
        <v>10259.525035583714</v>
      </c>
      <c r="BG215" s="39">
        <f t="shared" si="6"/>
        <v>1282.114381154215</v>
      </c>
      <c r="BH215" s="39">
        <f t="shared" si="6"/>
        <v>452.5348174583571</v>
      </c>
      <c r="BI215" s="39">
        <f t="shared" si="6"/>
        <v>0</v>
      </c>
      <c r="BJ215" s="39">
        <f t="shared" si="6"/>
        <v>1237.1363547656783</v>
      </c>
      <c r="BK215" s="44">
        <f t="shared" si="6"/>
        <v>51294.16858817784</v>
      </c>
    </row>
    <row r="216" spans="1:63" ht="13.5" thickBot="1">
      <c r="A216" s="56"/>
      <c r="B216" s="57" t="s">
        <v>223</v>
      </c>
      <c r="C216" s="58">
        <f aca="true" t="shared" si="7" ref="C216:BK216">C215+C163+C161+C159+C19+C15</f>
        <v>0</v>
      </c>
      <c r="D216" s="58">
        <f t="shared" si="7"/>
        <v>3025.284121238036</v>
      </c>
      <c r="E216" s="58">
        <f t="shared" si="7"/>
        <v>797.0122767817857</v>
      </c>
      <c r="F216" s="58">
        <f t="shared" si="7"/>
        <v>0</v>
      </c>
      <c r="G216" s="58">
        <f t="shared" si="7"/>
        <v>0</v>
      </c>
      <c r="H216" s="58">
        <f t="shared" si="7"/>
        <v>1444.1167180992497</v>
      </c>
      <c r="I216" s="58">
        <f t="shared" si="7"/>
        <v>37582.18517409314</v>
      </c>
      <c r="J216" s="58">
        <f t="shared" si="7"/>
        <v>3166.5284897368224</v>
      </c>
      <c r="K216" s="58">
        <f t="shared" si="7"/>
        <v>43.508870564</v>
      </c>
      <c r="L216" s="58">
        <f t="shared" si="7"/>
        <v>1588.9943626132854</v>
      </c>
      <c r="M216" s="58">
        <f t="shared" si="7"/>
        <v>0</v>
      </c>
      <c r="N216" s="58">
        <f t="shared" si="7"/>
        <v>4.02104189175</v>
      </c>
      <c r="O216" s="58">
        <f t="shared" si="7"/>
        <v>0</v>
      </c>
      <c r="P216" s="58">
        <f t="shared" si="7"/>
        <v>0</v>
      </c>
      <c r="Q216" s="58">
        <f t="shared" si="7"/>
        <v>0</v>
      </c>
      <c r="R216" s="58">
        <f t="shared" si="7"/>
        <v>678.9864593878215</v>
      </c>
      <c r="S216" s="58">
        <f t="shared" si="7"/>
        <v>7075.324551997926</v>
      </c>
      <c r="T216" s="58">
        <f t="shared" si="7"/>
        <v>1525.3742254622143</v>
      </c>
      <c r="U216" s="58">
        <f t="shared" si="7"/>
        <v>0</v>
      </c>
      <c r="V216" s="58">
        <f t="shared" si="7"/>
        <v>467.5917307088929</v>
      </c>
      <c r="W216" s="58">
        <f t="shared" si="7"/>
        <v>0</v>
      </c>
      <c r="X216" s="58">
        <f t="shared" si="7"/>
        <v>0</v>
      </c>
      <c r="Y216" s="58">
        <f t="shared" si="7"/>
        <v>0</v>
      </c>
      <c r="Z216" s="58">
        <f t="shared" si="7"/>
        <v>0</v>
      </c>
      <c r="AA216" s="58">
        <f t="shared" si="7"/>
        <v>0</v>
      </c>
      <c r="AB216" s="58">
        <f t="shared" si="7"/>
        <v>126.83216033214286</v>
      </c>
      <c r="AC216" s="58">
        <f t="shared" si="7"/>
        <v>23.688229171464286</v>
      </c>
      <c r="AD216" s="58">
        <f t="shared" si="7"/>
        <v>0</v>
      </c>
      <c r="AE216" s="58">
        <f t="shared" si="7"/>
        <v>0</v>
      </c>
      <c r="AF216" s="58">
        <f t="shared" si="7"/>
        <v>26.234398036</v>
      </c>
      <c r="AG216" s="58">
        <f t="shared" si="7"/>
        <v>0</v>
      </c>
      <c r="AH216" s="58">
        <f t="shared" si="7"/>
        <v>0</v>
      </c>
      <c r="AI216" s="58">
        <f t="shared" si="7"/>
        <v>0</v>
      </c>
      <c r="AJ216" s="58">
        <f t="shared" si="7"/>
        <v>0</v>
      </c>
      <c r="AK216" s="58">
        <f t="shared" si="7"/>
        <v>0</v>
      </c>
      <c r="AL216" s="58">
        <f t="shared" si="7"/>
        <v>131.82805591875007</v>
      </c>
      <c r="AM216" s="58">
        <f t="shared" si="7"/>
        <v>0.6620980424285715</v>
      </c>
      <c r="AN216" s="58">
        <f t="shared" si="7"/>
        <v>16.628798884178572</v>
      </c>
      <c r="AO216" s="58">
        <f t="shared" si="7"/>
        <v>0</v>
      </c>
      <c r="AP216" s="58">
        <f t="shared" si="7"/>
        <v>1.2223397757499999</v>
      </c>
      <c r="AQ216" s="58">
        <f t="shared" si="7"/>
        <v>0</v>
      </c>
      <c r="AR216" s="58">
        <f t="shared" si="7"/>
        <v>192.72144922542856</v>
      </c>
      <c r="AS216" s="58">
        <f t="shared" si="7"/>
        <v>0</v>
      </c>
      <c r="AT216" s="58">
        <f t="shared" si="7"/>
        <v>0</v>
      </c>
      <c r="AU216" s="58">
        <f t="shared" si="7"/>
        <v>0</v>
      </c>
      <c r="AV216" s="58">
        <f t="shared" si="7"/>
        <v>7546.778734489418</v>
      </c>
      <c r="AW216" s="58">
        <f t="shared" si="7"/>
        <v>13947.704726850472</v>
      </c>
      <c r="AX216" s="58">
        <f t="shared" si="7"/>
        <v>1013.5766893591431</v>
      </c>
      <c r="AY216" s="58">
        <f t="shared" si="7"/>
        <v>0</v>
      </c>
      <c r="AZ216" s="58">
        <f t="shared" si="7"/>
        <v>6246.192368092597</v>
      </c>
      <c r="BA216" s="58">
        <f t="shared" si="7"/>
        <v>0</v>
      </c>
      <c r="BB216" s="58">
        <f t="shared" si="7"/>
        <v>0</v>
      </c>
      <c r="BC216" s="58">
        <f t="shared" si="7"/>
        <v>1.2649776509285717</v>
      </c>
      <c r="BD216" s="58">
        <f t="shared" si="7"/>
        <v>0</v>
      </c>
      <c r="BE216" s="58">
        <f t="shared" si="7"/>
        <v>0</v>
      </c>
      <c r="BF216" s="58">
        <f t="shared" si="7"/>
        <v>10759.67893023172</v>
      </c>
      <c r="BG216" s="58">
        <f t="shared" si="7"/>
        <v>1949.0336826702455</v>
      </c>
      <c r="BH216" s="58">
        <f t="shared" si="7"/>
        <v>694.0746653226428</v>
      </c>
      <c r="BI216" s="58">
        <f t="shared" si="7"/>
        <v>0</v>
      </c>
      <c r="BJ216" s="58">
        <f t="shared" si="7"/>
        <v>1529.5090961291053</v>
      </c>
      <c r="BK216" s="58">
        <f t="shared" si="7"/>
        <v>101606.55942275733</v>
      </c>
    </row>
    <row r="217" spans="1:63" ht="15">
      <c r="A217" s="59"/>
      <c r="B217" s="60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3"/>
    </row>
    <row r="218" spans="1:63" ht="15">
      <c r="A218" s="26" t="s">
        <v>224</v>
      </c>
      <c r="B218" s="61" t="s">
        <v>225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3"/>
    </row>
    <row r="219" spans="1:63" ht="15">
      <c r="A219" s="26" t="s">
        <v>13</v>
      </c>
      <c r="B219" s="27" t="s">
        <v>226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3"/>
    </row>
    <row r="220" spans="1:63" ht="15">
      <c r="A220" s="30"/>
      <c r="B220" s="31" t="s">
        <v>227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20.564705935785714</v>
      </c>
      <c r="I220" s="32">
        <v>0.7380093223214285</v>
      </c>
      <c r="J220" s="32">
        <v>0</v>
      </c>
      <c r="K220" s="32">
        <v>0</v>
      </c>
      <c r="L220" s="32">
        <v>1.848075863607143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25.74384911739285</v>
      </c>
      <c r="S220" s="32">
        <v>0</v>
      </c>
      <c r="T220" s="32">
        <v>0</v>
      </c>
      <c r="U220" s="32">
        <v>0</v>
      </c>
      <c r="V220" s="32">
        <v>1.2202424527142852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2.3264348786071425</v>
      </c>
      <c r="AC220" s="32">
        <v>0.0002452523571428571</v>
      </c>
      <c r="AD220" s="32">
        <v>0</v>
      </c>
      <c r="AE220" s="32">
        <v>0</v>
      </c>
      <c r="AF220" s="32">
        <v>0.13261586871428577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2.325994517464286</v>
      </c>
      <c r="AM220" s="32">
        <v>0</v>
      </c>
      <c r="AN220" s="32">
        <v>0</v>
      </c>
      <c r="AO220" s="32">
        <v>0</v>
      </c>
      <c r="AP220" s="32">
        <v>0.0008551429285714288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251.4433820460356</v>
      </c>
      <c r="AW220" s="32">
        <v>0.6705534960714287</v>
      </c>
      <c r="AX220" s="32">
        <v>0.09040731596428572</v>
      </c>
      <c r="AY220" s="32">
        <v>0</v>
      </c>
      <c r="AZ220" s="32">
        <v>17.104896599750003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594.5260763825767</v>
      </c>
      <c r="BG220" s="32">
        <v>26.687288064035716</v>
      </c>
      <c r="BH220" s="32">
        <v>0.031344650142857144</v>
      </c>
      <c r="BI220" s="32">
        <v>0</v>
      </c>
      <c r="BJ220" s="32">
        <v>24.327855273821424</v>
      </c>
      <c r="BK220" s="33">
        <f aca="true" t="shared" si="8" ref="BK220:BK226">SUM(C220:BJ220)</f>
        <v>969.7828321802908</v>
      </c>
    </row>
    <row r="221" spans="1:63" ht="15">
      <c r="A221" s="30"/>
      <c r="B221" s="31" t="s">
        <v>228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1.315993050642857</v>
      </c>
      <c r="AC221" s="32">
        <v>0</v>
      </c>
      <c r="AD221" s="32">
        <v>0</v>
      </c>
      <c r="AE221" s="32">
        <v>0</v>
      </c>
      <c r="AF221" s="32">
        <v>0.3148921785714286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0.7521487244642856</v>
      </c>
      <c r="AM221" s="32">
        <v>0.012595687142857144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53.8182884154285</v>
      </c>
      <c r="AW221" s="32">
        <v>0.11927770357142858</v>
      </c>
      <c r="AX221" s="32">
        <v>0</v>
      </c>
      <c r="AY221" s="32">
        <v>0</v>
      </c>
      <c r="AZ221" s="32">
        <v>0.9324375502857144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78.68036584450726</v>
      </c>
      <c r="BG221" s="32">
        <v>0.004723382678571428</v>
      </c>
      <c r="BH221" s="32">
        <v>0</v>
      </c>
      <c r="BI221" s="32">
        <v>0</v>
      </c>
      <c r="BJ221" s="32">
        <v>0.3874745453214286</v>
      </c>
      <c r="BK221" s="33">
        <f t="shared" si="8"/>
        <v>136.33819708261433</v>
      </c>
    </row>
    <row r="222" spans="1:63" ht="15">
      <c r="A222" s="30"/>
      <c r="B222" s="31" t="s">
        <v>229</v>
      </c>
      <c r="C222" s="32"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2.18326796325</v>
      </c>
      <c r="I222" s="32">
        <v>0.41839060714285714</v>
      </c>
      <c r="J222" s="32">
        <v>0</v>
      </c>
      <c r="K222" s="32">
        <v>0</v>
      </c>
      <c r="L222" s="32">
        <v>6.962779966392857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2.974325526964286</v>
      </c>
      <c r="S222" s="32">
        <v>0.0230188875</v>
      </c>
      <c r="T222" s="32">
        <v>0</v>
      </c>
      <c r="U222" s="32">
        <v>0</v>
      </c>
      <c r="V222" s="32">
        <v>0.610371682607143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0.04395623403571429</v>
      </c>
      <c r="AC222" s="32">
        <v>0</v>
      </c>
      <c r="AD222" s="32">
        <v>0</v>
      </c>
      <c r="AE222" s="32">
        <v>0</v>
      </c>
      <c r="AF222" s="32">
        <v>0.103418475</v>
      </c>
      <c r="AG222" s="32">
        <v>0</v>
      </c>
      <c r="AH222" s="32">
        <v>0</v>
      </c>
      <c r="AI222" s="32">
        <v>0</v>
      </c>
      <c r="AJ222" s="32">
        <v>0</v>
      </c>
      <c r="AK222" s="32">
        <v>0</v>
      </c>
      <c r="AL222" s="32">
        <v>0.08214596646428571</v>
      </c>
      <c r="AM222" s="32">
        <v>0</v>
      </c>
      <c r="AN222" s="32">
        <v>0</v>
      </c>
      <c r="AO222" s="32">
        <v>0</v>
      </c>
      <c r="AP222" s="32">
        <v>0.029548135714285717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64.20477158367855</v>
      </c>
      <c r="AW222" s="32">
        <v>17.82732352810714</v>
      </c>
      <c r="AX222" s="32">
        <v>0</v>
      </c>
      <c r="AY222" s="32">
        <v>0</v>
      </c>
      <c r="AZ222" s="32">
        <v>50.79519016889286</v>
      </c>
      <c r="BA222" s="32">
        <v>0</v>
      </c>
      <c r="BB222" s="32">
        <v>0</v>
      </c>
      <c r="BC222" s="32">
        <v>0</v>
      </c>
      <c r="BD222" s="32">
        <v>0</v>
      </c>
      <c r="BE222" s="32">
        <v>0</v>
      </c>
      <c r="BF222" s="32">
        <v>156.1634653226787</v>
      </c>
      <c r="BG222" s="32">
        <v>22.025067116785713</v>
      </c>
      <c r="BH222" s="32">
        <v>2.958728699392857</v>
      </c>
      <c r="BI222" s="32">
        <v>0</v>
      </c>
      <c r="BJ222" s="32">
        <v>50.00568924496429</v>
      </c>
      <c r="BK222" s="33">
        <f t="shared" si="8"/>
        <v>377.41145910957147</v>
      </c>
    </row>
    <row r="223" spans="1:63" ht="15">
      <c r="A223" s="30"/>
      <c r="B223" s="31" t="s">
        <v>230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3.0639305995000004</v>
      </c>
      <c r="I223" s="32">
        <v>0</v>
      </c>
      <c r="J223" s="32">
        <v>0</v>
      </c>
      <c r="K223" s="32">
        <v>0</v>
      </c>
      <c r="L223" s="32">
        <v>1.46983467675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3.206996793892857</v>
      </c>
      <c r="S223" s="32">
        <v>0</v>
      </c>
      <c r="T223" s="32">
        <v>0</v>
      </c>
      <c r="U223" s="32">
        <v>0</v>
      </c>
      <c r="V223" s="32">
        <v>0.29734488635714285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0.05326763778571429</v>
      </c>
      <c r="AC223" s="32">
        <v>0</v>
      </c>
      <c r="AD223" s="32">
        <v>0</v>
      </c>
      <c r="AE223" s="32">
        <v>0</v>
      </c>
      <c r="AF223" s="32">
        <v>0</v>
      </c>
      <c r="AG223" s="32">
        <v>0</v>
      </c>
      <c r="AH223" s="32">
        <v>0</v>
      </c>
      <c r="AI223" s="32">
        <v>0</v>
      </c>
      <c r="AJ223" s="32">
        <v>0</v>
      </c>
      <c r="AK223" s="32">
        <v>0</v>
      </c>
      <c r="AL223" s="32">
        <v>0.08219371710714285</v>
      </c>
      <c r="AM223" s="32">
        <v>0</v>
      </c>
      <c r="AN223" s="32">
        <v>0</v>
      </c>
      <c r="AO223" s="32">
        <v>0</v>
      </c>
      <c r="AP223" s="32">
        <v>0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48.27960631350001</v>
      </c>
      <c r="AW223" s="32">
        <v>1.8218364191428569</v>
      </c>
      <c r="AX223" s="32">
        <v>0</v>
      </c>
      <c r="AY223" s="32">
        <v>0</v>
      </c>
      <c r="AZ223" s="32">
        <v>4.773147048535714</v>
      </c>
      <c r="BA223" s="32">
        <v>0</v>
      </c>
      <c r="BB223" s="32">
        <v>0</v>
      </c>
      <c r="BC223" s="32">
        <v>0</v>
      </c>
      <c r="BD223" s="32">
        <v>0</v>
      </c>
      <c r="BE223" s="32">
        <v>0</v>
      </c>
      <c r="BF223" s="32">
        <v>92.31639347216573</v>
      </c>
      <c r="BG223" s="32">
        <v>9.96816269328571</v>
      </c>
      <c r="BH223" s="32">
        <v>1.8505467857142859</v>
      </c>
      <c r="BI223" s="32">
        <v>0</v>
      </c>
      <c r="BJ223" s="32">
        <v>5.764409007607143</v>
      </c>
      <c r="BK223" s="33">
        <f t="shared" si="8"/>
        <v>172.9476700513443</v>
      </c>
    </row>
    <row r="224" spans="1:63" ht="15">
      <c r="A224" s="30"/>
      <c r="B224" s="31" t="s">
        <v>231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  <c r="H224" s="32">
        <v>2.423859959678572</v>
      </c>
      <c r="I224" s="32">
        <v>0</v>
      </c>
      <c r="J224" s="32">
        <v>0</v>
      </c>
      <c r="K224" s="32">
        <v>0</v>
      </c>
      <c r="L224" s="32">
        <v>0.17326154285714285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2.9503497187857146</v>
      </c>
      <c r="S224" s="32">
        <v>0</v>
      </c>
      <c r="T224" s="32">
        <v>0</v>
      </c>
      <c r="U224" s="32">
        <v>0</v>
      </c>
      <c r="V224" s="32">
        <v>0.2422833539642857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0.00264142575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0</v>
      </c>
      <c r="AL224" s="32">
        <v>0.03484014107142857</v>
      </c>
      <c r="AM224" s="32">
        <v>0</v>
      </c>
      <c r="AN224" s="32">
        <v>0</v>
      </c>
      <c r="AO224" s="32">
        <v>0</v>
      </c>
      <c r="AP224" s="32">
        <v>0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46.93022083660713</v>
      </c>
      <c r="AW224" s="32">
        <v>2.624299354607143</v>
      </c>
      <c r="AX224" s="32">
        <v>0</v>
      </c>
      <c r="AY224" s="32">
        <v>0</v>
      </c>
      <c r="AZ224" s="32">
        <v>8.8939913295</v>
      </c>
      <c r="BA224" s="32">
        <v>0</v>
      </c>
      <c r="BB224" s="32">
        <v>0</v>
      </c>
      <c r="BC224" s="32">
        <v>0</v>
      </c>
      <c r="BD224" s="32">
        <v>0</v>
      </c>
      <c r="BE224" s="32">
        <v>0</v>
      </c>
      <c r="BF224" s="32">
        <v>85.0009918159396</v>
      </c>
      <c r="BG224" s="32">
        <v>9.547369038214287</v>
      </c>
      <c r="BH224" s="32">
        <v>0</v>
      </c>
      <c r="BI224" s="32">
        <v>0</v>
      </c>
      <c r="BJ224" s="32">
        <v>3.4811046945357136</v>
      </c>
      <c r="BK224" s="33">
        <f t="shared" si="8"/>
        <v>162.30521321151102</v>
      </c>
    </row>
    <row r="225" spans="1:63" ht="15">
      <c r="A225" s="30"/>
      <c r="B225" s="31" t="s">
        <v>232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v>4.229183024964286</v>
      </c>
      <c r="I225" s="32">
        <v>0.0172138</v>
      </c>
      <c r="J225" s="32">
        <v>0</v>
      </c>
      <c r="K225" s="32">
        <v>0</v>
      </c>
      <c r="L225" s="32">
        <v>0.8045236711785715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6.1173508191428585</v>
      </c>
      <c r="S225" s="32">
        <v>1.770561642857143</v>
      </c>
      <c r="T225" s="32">
        <v>0</v>
      </c>
      <c r="U225" s="32">
        <v>0</v>
      </c>
      <c r="V225" s="32">
        <v>2.2589907793571435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0.039953992214285715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0</v>
      </c>
      <c r="AL225" s="32">
        <v>0.08901142560714286</v>
      </c>
      <c r="AM225" s="32">
        <v>0</v>
      </c>
      <c r="AN225" s="32">
        <v>0</v>
      </c>
      <c r="AO225" s="32">
        <v>0</v>
      </c>
      <c r="AP225" s="32">
        <v>0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99.2203508031071</v>
      </c>
      <c r="AW225" s="32">
        <v>6.816425066821428</v>
      </c>
      <c r="AX225" s="32">
        <v>0</v>
      </c>
      <c r="AY225" s="32">
        <v>0</v>
      </c>
      <c r="AZ225" s="32">
        <v>31.927320155214286</v>
      </c>
      <c r="BA225" s="32">
        <v>0</v>
      </c>
      <c r="BB225" s="32">
        <v>0</v>
      </c>
      <c r="BC225" s="32">
        <v>0</v>
      </c>
      <c r="BD225" s="32">
        <v>0</v>
      </c>
      <c r="BE225" s="32">
        <v>0</v>
      </c>
      <c r="BF225" s="32">
        <v>223.72440697978985</v>
      </c>
      <c r="BG225" s="32">
        <v>6.473101594107144</v>
      </c>
      <c r="BH225" s="32">
        <v>6.76099915275</v>
      </c>
      <c r="BI225" s="32">
        <v>0</v>
      </c>
      <c r="BJ225" s="32">
        <v>34.14452367067857</v>
      </c>
      <c r="BK225" s="33">
        <f t="shared" si="8"/>
        <v>424.3939165777898</v>
      </c>
    </row>
    <row r="226" spans="1:63" ht="13.5" thickBot="1">
      <c r="A226" s="30"/>
      <c r="B226" s="31" t="s">
        <v>233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0.028663749178571427</v>
      </c>
      <c r="AC226" s="32">
        <v>0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1052.961895968107</v>
      </c>
      <c r="AW226" s="32">
        <v>2.223311472607143</v>
      </c>
      <c r="AX226" s="32">
        <v>0</v>
      </c>
      <c r="AY226" s="32">
        <v>0</v>
      </c>
      <c r="AZ226" s="32">
        <v>0.12399430260714284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838.7992966055547</v>
      </c>
      <c r="BG226" s="32">
        <v>2.101903188821429</v>
      </c>
      <c r="BH226" s="32">
        <v>0</v>
      </c>
      <c r="BI226" s="32">
        <v>0</v>
      </c>
      <c r="BJ226" s="32">
        <v>0.008330589464285713</v>
      </c>
      <c r="BK226" s="33">
        <f t="shared" si="8"/>
        <v>1896.24739587634</v>
      </c>
    </row>
    <row r="227" spans="1:63" ht="13.5" thickBot="1">
      <c r="A227" s="37"/>
      <c r="B227" s="38" t="s">
        <v>17</v>
      </c>
      <c r="C227" s="39">
        <f aca="true" t="shared" si="9" ref="C227:BK227">SUM(C220:C226)</f>
        <v>0</v>
      </c>
      <c r="D227" s="39">
        <f t="shared" si="9"/>
        <v>0</v>
      </c>
      <c r="E227" s="39">
        <f t="shared" si="9"/>
        <v>0</v>
      </c>
      <c r="F227" s="39">
        <f t="shared" si="9"/>
        <v>0</v>
      </c>
      <c r="G227" s="39">
        <f t="shared" si="9"/>
        <v>0</v>
      </c>
      <c r="H227" s="39">
        <f t="shared" si="9"/>
        <v>32.46494748317858</v>
      </c>
      <c r="I227" s="39">
        <f t="shared" si="9"/>
        <v>1.1736137294642854</v>
      </c>
      <c r="J227" s="39">
        <f t="shared" si="9"/>
        <v>0</v>
      </c>
      <c r="K227" s="39">
        <f t="shared" si="9"/>
        <v>0</v>
      </c>
      <c r="L227" s="39">
        <f t="shared" si="9"/>
        <v>11.258475720785714</v>
      </c>
      <c r="M227" s="39">
        <f t="shared" si="9"/>
        <v>0</v>
      </c>
      <c r="N227" s="39">
        <f t="shared" si="9"/>
        <v>0</v>
      </c>
      <c r="O227" s="39">
        <f t="shared" si="9"/>
        <v>0</v>
      </c>
      <c r="P227" s="39">
        <f t="shared" si="9"/>
        <v>0</v>
      </c>
      <c r="Q227" s="39">
        <f t="shared" si="9"/>
        <v>0</v>
      </c>
      <c r="R227" s="39">
        <f t="shared" si="9"/>
        <v>40.99287197617856</v>
      </c>
      <c r="S227" s="39">
        <f t="shared" si="9"/>
        <v>1.7935805303571428</v>
      </c>
      <c r="T227" s="39">
        <f t="shared" si="9"/>
        <v>0</v>
      </c>
      <c r="U227" s="39">
        <f t="shared" si="9"/>
        <v>0</v>
      </c>
      <c r="V227" s="39">
        <f t="shared" si="9"/>
        <v>4.6292331550000005</v>
      </c>
      <c r="W227" s="39">
        <f t="shared" si="9"/>
        <v>0</v>
      </c>
      <c r="X227" s="39">
        <f t="shared" si="9"/>
        <v>0</v>
      </c>
      <c r="Y227" s="39">
        <f t="shared" si="9"/>
        <v>0</v>
      </c>
      <c r="Z227" s="39">
        <f t="shared" si="9"/>
        <v>0</v>
      </c>
      <c r="AA227" s="39">
        <f t="shared" si="9"/>
        <v>0</v>
      </c>
      <c r="AB227" s="39">
        <f t="shared" si="9"/>
        <v>3.810910968214285</v>
      </c>
      <c r="AC227" s="39">
        <f t="shared" si="9"/>
        <v>0.0002452523571428571</v>
      </c>
      <c r="AD227" s="39">
        <f t="shared" si="9"/>
        <v>0</v>
      </c>
      <c r="AE227" s="39">
        <f t="shared" si="9"/>
        <v>0</v>
      </c>
      <c r="AF227" s="39">
        <f t="shared" si="9"/>
        <v>0.5509265222857144</v>
      </c>
      <c r="AG227" s="39">
        <f t="shared" si="9"/>
        <v>0</v>
      </c>
      <c r="AH227" s="39">
        <f t="shared" si="9"/>
        <v>0</v>
      </c>
      <c r="AI227" s="39">
        <f t="shared" si="9"/>
        <v>0</v>
      </c>
      <c r="AJ227" s="39">
        <f t="shared" si="9"/>
        <v>0</v>
      </c>
      <c r="AK227" s="39">
        <f t="shared" si="9"/>
        <v>0</v>
      </c>
      <c r="AL227" s="39">
        <f t="shared" si="9"/>
        <v>3.366334492178572</v>
      </c>
      <c r="AM227" s="39">
        <f t="shared" si="9"/>
        <v>0.012595687142857144</v>
      </c>
      <c r="AN227" s="39">
        <f t="shared" si="9"/>
        <v>0</v>
      </c>
      <c r="AO227" s="39">
        <f t="shared" si="9"/>
        <v>0</v>
      </c>
      <c r="AP227" s="39">
        <f t="shared" si="9"/>
        <v>0.030403278642857145</v>
      </c>
      <c r="AQ227" s="39">
        <f t="shared" si="9"/>
        <v>0</v>
      </c>
      <c r="AR227" s="39">
        <f t="shared" si="9"/>
        <v>0</v>
      </c>
      <c r="AS227" s="39">
        <f t="shared" si="9"/>
        <v>0</v>
      </c>
      <c r="AT227" s="39">
        <f t="shared" si="9"/>
        <v>0</v>
      </c>
      <c r="AU227" s="39">
        <f t="shared" si="9"/>
        <v>0</v>
      </c>
      <c r="AV227" s="39">
        <f t="shared" si="9"/>
        <v>1616.858515966464</v>
      </c>
      <c r="AW227" s="39">
        <f t="shared" si="9"/>
        <v>32.103027040928566</v>
      </c>
      <c r="AX227" s="39">
        <f t="shared" si="9"/>
        <v>0.09040731596428572</v>
      </c>
      <c r="AY227" s="39">
        <f t="shared" si="9"/>
        <v>0</v>
      </c>
      <c r="AZ227" s="39">
        <f t="shared" si="9"/>
        <v>114.55097715478573</v>
      </c>
      <c r="BA227" s="39">
        <f t="shared" si="9"/>
        <v>0</v>
      </c>
      <c r="BB227" s="39">
        <f t="shared" si="9"/>
        <v>0</v>
      </c>
      <c r="BC227" s="39">
        <f t="shared" si="9"/>
        <v>0</v>
      </c>
      <c r="BD227" s="39">
        <f t="shared" si="9"/>
        <v>0</v>
      </c>
      <c r="BE227" s="39">
        <f t="shared" si="9"/>
        <v>0</v>
      </c>
      <c r="BF227" s="39">
        <f t="shared" si="9"/>
        <v>2069.2109964232122</v>
      </c>
      <c r="BG227" s="39">
        <f t="shared" si="9"/>
        <v>76.80761507792856</v>
      </c>
      <c r="BH227" s="39">
        <f t="shared" si="9"/>
        <v>11.601619288</v>
      </c>
      <c r="BI227" s="39">
        <f t="shared" si="9"/>
        <v>0</v>
      </c>
      <c r="BJ227" s="39">
        <f t="shared" si="9"/>
        <v>118.11938702639286</v>
      </c>
      <c r="BK227" s="39">
        <f t="shared" si="9"/>
        <v>4139.4266840894625</v>
      </c>
    </row>
    <row r="228" spans="1:63" ht="15">
      <c r="A228" s="40" t="s">
        <v>18</v>
      </c>
      <c r="B228" s="41" t="s">
        <v>234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3"/>
    </row>
    <row r="229" spans="1:63" ht="15">
      <c r="A229" s="30"/>
      <c r="B229" s="31" t="s">
        <v>235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71.17457692389286</v>
      </c>
      <c r="I229" s="32">
        <v>3.5577396721428576</v>
      </c>
      <c r="J229" s="32">
        <v>0.15039506603571426</v>
      </c>
      <c r="K229" s="32">
        <v>0.150807307</v>
      </c>
      <c r="L229" s="32">
        <v>31.863694434357143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57.809542899499995</v>
      </c>
      <c r="S229" s="32">
        <v>2.6171134089285712</v>
      </c>
      <c r="T229" s="32">
        <v>0</v>
      </c>
      <c r="U229" s="32">
        <v>0</v>
      </c>
      <c r="V229" s="32">
        <v>13.53797559857143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2.2860439730714286</v>
      </c>
      <c r="AC229" s="32">
        <v>0.10255728414285716</v>
      </c>
      <c r="AD229" s="32">
        <v>0</v>
      </c>
      <c r="AE229" s="32">
        <v>0</v>
      </c>
      <c r="AF229" s="32">
        <v>0.6477141223928573</v>
      </c>
      <c r="AG229" s="32">
        <v>0</v>
      </c>
      <c r="AH229" s="32">
        <v>0</v>
      </c>
      <c r="AI229" s="32">
        <v>0</v>
      </c>
      <c r="AJ229" s="32">
        <v>0</v>
      </c>
      <c r="AK229" s="32">
        <v>0</v>
      </c>
      <c r="AL229" s="32">
        <v>1.0336565441071426</v>
      </c>
      <c r="AM229" s="32">
        <v>0</v>
      </c>
      <c r="AN229" s="32">
        <v>0</v>
      </c>
      <c r="AO229" s="32">
        <v>0</v>
      </c>
      <c r="AP229" s="32">
        <v>0.11610482867857141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464.97723129239233</v>
      </c>
      <c r="AW229" s="32">
        <v>48.54061673846431</v>
      </c>
      <c r="AX229" s="32">
        <v>0.022577898499999992</v>
      </c>
      <c r="AY229" s="32">
        <v>0</v>
      </c>
      <c r="AZ229" s="32">
        <v>181.42878598753572</v>
      </c>
      <c r="BA229" s="32">
        <v>0</v>
      </c>
      <c r="BB229" s="32">
        <v>0</v>
      </c>
      <c r="BC229" s="32">
        <v>0</v>
      </c>
      <c r="BD229" s="32">
        <v>0</v>
      </c>
      <c r="BE229" s="32">
        <v>0</v>
      </c>
      <c r="BF229" s="32">
        <v>545.3141694814254</v>
      </c>
      <c r="BG229" s="32">
        <v>25.80592839378572</v>
      </c>
      <c r="BH229" s="32">
        <v>0</v>
      </c>
      <c r="BI229" s="32">
        <v>0</v>
      </c>
      <c r="BJ229" s="32">
        <v>65.83394931178573</v>
      </c>
      <c r="BK229" s="33">
        <f aca="true" t="shared" si="10" ref="BK229:BK249">SUM(C229:BJ229)</f>
        <v>1516.9711811667107</v>
      </c>
    </row>
    <row r="230" spans="1:63" ht="15">
      <c r="A230" s="30"/>
      <c r="B230" s="31" t="s">
        <v>236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18.816005380785715</v>
      </c>
      <c r="I230" s="32">
        <v>1.0426986217857144</v>
      </c>
      <c r="J230" s="32">
        <v>0</v>
      </c>
      <c r="K230" s="32">
        <v>0</v>
      </c>
      <c r="L230" s="32">
        <v>6.406692972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15.684363312964285</v>
      </c>
      <c r="S230" s="32">
        <v>0.51497235825</v>
      </c>
      <c r="T230" s="32">
        <v>0</v>
      </c>
      <c r="U230" s="32">
        <v>0</v>
      </c>
      <c r="V230" s="32">
        <v>2.10479953775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2.1600213064285714</v>
      </c>
      <c r="AC230" s="32">
        <v>0.07854211603571429</v>
      </c>
      <c r="AD230" s="32">
        <v>0</v>
      </c>
      <c r="AE230" s="32">
        <v>0</v>
      </c>
      <c r="AF230" s="32">
        <v>0.9093174575357144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1.5085678868214287</v>
      </c>
      <c r="AM230" s="32">
        <v>0.012922979749999996</v>
      </c>
      <c r="AN230" s="32">
        <v>0</v>
      </c>
      <c r="AO230" s="32">
        <v>0</v>
      </c>
      <c r="AP230" s="32">
        <v>0.024600343107142854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142.1862743795</v>
      </c>
      <c r="AW230" s="32">
        <v>24.303184250107144</v>
      </c>
      <c r="AX230" s="32">
        <v>0.11736822864285712</v>
      </c>
      <c r="AY230" s="32">
        <v>0</v>
      </c>
      <c r="AZ230" s="32">
        <v>46.393541262642856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280.60013192500674</v>
      </c>
      <c r="BG230" s="32">
        <v>87.03419598742856</v>
      </c>
      <c r="BH230" s="32">
        <v>0</v>
      </c>
      <c r="BI230" s="32">
        <v>0</v>
      </c>
      <c r="BJ230" s="32">
        <v>40.97932134946429</v>
      </c>
      <c r="BK230" s="33">
        <f t="shared" si="10"/>
        <v>670.8775216560067</v>
      </c>
    </row>
    <row r="231" spans="1:63" ht="15">
      <c r="A231" s="30"/>
      <c r="B231" s="31" t="s">
        <v>237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23.97101670557143</v>
      </c>
      <c r="I231" s="32">
        <v>13.415975934678572</v>
      </c>
      <c r="J231" s="32">
        <v>0</v>
      </c>
      <c r="K231" s="32">
        <v>0</v>
      </c>
      <c r="L231" s="32">
        <v>3.006296423892857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20.439402368499998</v>
      </c>
      <c r="S231" s="32">
        <v>1.256411326</v>
      </c>
      <c r="T231" s="32">
        <v>0</v>
      </c>
      <c r="U231" s="32">
        <v>0</v>
      </c>
      <c r="V231" s="32">
        <v>4.266962306607143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15.698981369357146</v>
      </c>
      <c r="AC231" s="32">
        <v>0.6983472978571429</v>
      </c>
      <c r="AD231" s="32">
        <v>0</v>
      </c>
      <c r="AE231" s="32">
        <v>0</v>
      </c>
      <c r="AF231" s="32">
        <v>4.829405716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16.480390496285715</v>
      </c>
      <c r="AM231" s="32">
        <v>0.055462135928571424</v>
      </c>
      <c r="AN231" s="32">
        <v>0</v>
      </c>
      <c r="AO231" s="32">
        <v>0</v>
      </c>
      <c r="AP231" s="32">
        <v>0.05155597364285714</v>
      </c>
      <c r="AQ231" s="32">
        <v>0</v>
      </c>
      <c r="AR231" s="32">
        <v>0</v>
      </c>
      <c r="AS231" s="32">
        <v>0</v>
      </c>
      <c r="AT231" s="32">
        <v>0</v>
      </c>
      <c r="AU231" s="32">
        <v>0</v>
      </c>
      <c r="AV231" s="32">
        <v>741.8111674780714</v>
      </c>
      <c r="AW231" s="32">
        <v>115.65579286246428</v>
      </c>
      <c r="AX231" s="32">
        <v>0.4983231477857142</v>
      </c>
      <c r="AY231" s="32">
        <v>0</v>
      </c>
      <c r="AZ231" s="32">
        <v>150.75999560499994</v>
      </c>
      <c r="BA231" s="32">
        <v>0</v>
      </c>
      <c r="BB231" s="32">
        <v>0</v>
      </c>
      <c r="BC231" s="32">
        <v>0</v>
      </c>
      <c r="BD231" s="32">
        <v>0</v>
      </c>
      <c r="BE231" s="32">
        <v>0</v>
      </c>
      <c r="BF231" s="32">
        <v>1456.5615335634534</v>
      </c>
      <c r="BG231" s="32">
        <v>48.06936798700001</v>
      </c>
      <c r="BH231" s="32">
        <v>4.046603268035714</v>
      </c>
      <c r="BI231" s="32">
        <v>0</v>
      </c>
      <c r="BJ231" s="32">
        <v>95.78123300010715</v>
      </c>
      <c r="BK231" s="33">
        <f t="shared" si="10"/>
        <v>2717.354224966239</v>
      </c>
    </row>
    <row r="232" spans="1:63" ht="15">
      <c r="A232" s="30"/>
      <c r="B232" s="31" t="s">
        <v>238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64.52695433189287</v>
      </c>
      <c r="I232" s="32">
        <v>134.14820802917856</v>
      </c>
      <c r="J232" s="32">
        <v>0</v>
      </c>
      <c r="K232" s="32">
        <v>0</v>
      </c>
      <c r="L232" s="32">
        <v>38.37111756389287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43.35132461885714</v>
      </c>
      <c r="S232" s="32">
        <v>44.204196338214274</v>
      </c>
      <c r="T232" s="32">
        <v>0</v>
      </c>
      <c r="U232" s="32">
        <v>0</v>
      </c>
      <c r="V232" s="32">
        <v>8.240363121535713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3.317417090321429</v>
      </c>
      <c r="AC232" s="32">
        <v>0.006924691571428573</v>
      </c>
      <c r="AD232" s="32">
        <v>0</v>
      </c>
      <c r="AE232" s="32">
        <v>0</v>
      </c>
      <c r="AF232" s="32">
        <v>1.2590095093928573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2.5619266702142856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0.07756186603571431</v>
      </c>
      <c r="AS232" s="32">
        <v>0.10265069250000002</v>
      </c>
      <c r="AT232" s="32">
        <v>0</v>
      </c>
      <c r="AU232" s="32">
        <v>0</v>
      </c>
      <c r="AV232" s="32">
        <v>1941.1544176192854</v>
      </c>
      <c r="AW232" s="32">
        <v>110.90426164728571</v>
      </c>
      <c r="AX232" s="32">
        <v>1.2804049041071428</v>
      </c>
      <c r="AY232" s="32">
        <v>0.11232078000000001</v>
      </c>
      <c r="AZ232" s="32">
        <v>266.9511264885</v>
      </c>
      <c r="BA232" s="32">
        <v>0</v>
      </c>
      <c r="BB232" s="32">
        <v>0</v>
      </c>
      <c r="BC232" s="32">
        <v>0</v>
      </c>
      <c r="BD232" s="32">
        <v>0</v>
      </c>
      <c r="BE232" s="32">
        <v>0</v>
      </c>
      <c r="BF232" s="32">
        <v>2108.7537840357527</v>
      </c>
      <c r="BG232" s="32">
        <v>53.66965189907144</v>
      </c>
      <c r="BH232" s="32">
        <v>2.8250388541428575</v>
      </c>
      <c r="BI232" s="32">
        <v>0</v>
      </c>
      <c r="BJ232" s="32">
        <v>117.04541301925002</v>
      </c>
      <c r="BK232" s="33">
        <f t="shared" si="10"/>
        <v>4942.864073771002</v>
      </c>
    </row>
    <row r="233" spans="1:63" ht="15">
      <c r="A233" s="30"/>
      <c r="B233" s="31" t="s">
        <v>239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1.2559933872142857</v>
      </c>
      <c r="I233" s="32">
        <v>0.07438560714285715</v>
      </c>
      <c r="J233" s="32">
        <v>0</v>
      </c>
      <c r="K233" s="32">
        <v>0</v>
      </c>
      <c r="L233" s="32">
        <v>0.6468077825357144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1.5902439161785717</v>
      </c>
      <c r="S233" s="32">
        <v>0</v>
      </c>
      <c r="T233" s="32">
        <v>0</v>
      </c>
      <c r="U233" s="32">
        <v>0</v>
      </c>
      <c r="V233" s="32">
        <v>0.9155923019642859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0.049597692857142855</v>
      </c>
      <c r="AC233" s="32">
        <v>0</v>
      </c>
      <c r="AD233" s="32">
        <v>0</v>
      </c>
      <c r="AE233" s="32">
        <v>0</v>
      </c>
      <c r="AF233" s="32">
        <v>0</v>
      </c>
      <c r="AG233" s="32">
        <v>0</v>
      </c>
      <c r="AH233" s="32">
        <v>0</v>
      </c>
      <c r="AI233" s="32">
        <v>0</v>
      </c>
      <c r="AJ233" s="32">
        <v>0</v>
      </c>
      <c r="AK233" s="32">
        <v>0</v>
      </c>
      <c r="AL233" s="32">
        <v>0.013176084750000002</v>
      </c>
      <c r="AM233" s="32">
        <v>0</v>
      </c>
      <c r="AN233" s="32">
        <v>0</v>
      </c>
      <c r="AO233" s="32">
        <v>0</v>
      </c>
      <c r="AP233" s="32">
        <v>0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22.501100342607142</v>
      </c>
      <c r="AW233" s="32">
        <v>1.2771107324285713</v>
      </c>
      <c r="AX233" s="32">
        <v>0</v>
      </c>
      <c r="AY233" s="32">
        <v>0</v>
      </c>
      <c r="AZ233" s="32">
        <v>29.367517165571428</v>
      </c>
      <c r="BA233" s="32">
        <v>0</v>
      </c>
      <c r="BB233" s="32">
        <v>0</v>
      </c>
      <c r="BC233" s="32">
        <v>0</v>
      </c>
      <c r="BD233" s="32">
        <v>0</v>
      </c>
      <c r="BE233" s="32">
        <v>0</v>
      </c>
      <c r="BF233" s="32">
        <v>33.07076009443155</v>
      </c>
      <c r="BG233" s="32">
        <v>0.8613271931785713</v>
      </c>
      <c r="BH233" s="32">
        <v>0</v>
      </c>
      <c r="BI233" s="32">
        <v>0</v>
      </c>
      <c r="BJ233" s="32">
        <v>7.0593488157142845</v>
      </c>
      <c r="BK233" s="33">
        <f t="shared" si="10"/>
        <v>98.6829611165744</v>
      </c>
    </row>
    <row r="234" spans="1:63" ht="15">
      <c r="A234" s="30"/>
      <c r="B234" s="31" t="s">
        <v>240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5.586738288857145</v>
      </c>
      <c r="I234" s="32">
        <v>1.0162264285714286</v>
      </c>
      <c r="J234" s="32">
        <v>0</v>
      </c>
      <c r="K234" s="32">
        <v>0</v>
      </c>
      <c r="L234" s="32">
        <v>1.8334757224285714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4.981871345428571</v>
      </c>
      <c r="S234" s="32">
        <v>0.0010162264285714284</v>
      </c>
      <c r="T234" s="32">
        <v>2.0324528571428573</v>
      </c>
      <c r="U234" s="32">
        <v>0</v>
      </c>
      <c r="V234" s="32">
        <v>0.9606730792142857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0.40677827617857143</v>
      </c>
      <c r="AC234" s="32">
        <v>0.025178776785714285</v>
      </c>
      <c r="AD234" s="32">
        <v>0</v>
      </c>
      <c r="AE234" s="32">
        <v>0</v>
      </c>
      <c r="AF234" s="32">
        <v>0.05035755357142857</v>
      </c>
      <c r="AG234" s="32">
        <v>0</v>
      </c>
      <c r="AH234" s="32">
        <v>0</v>
      </c>
      <c r="AI234" s="32">
        <v>0</v>
      </c>
      <c r="AJ234" s="32">
        <v>0</v>
      </c>
      <c r="AK234" s="32">
        <v>0</v>
      </c>
      <c r="AL234" s="32">
        <v>0.16939358692857143</v>
      </c>
      <c r="AM234" s="32">
        <v>0</v>
      </c>
      <c r="AN234" s="32">
        <v>0</v>
      </c>
      <c r="AO234" s="32">
        <v>0</v>
      </c>
      <c r="AP234" s="32">
        <v>0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126.15227079714286</v>
      </c>
      <c r="AW234" s="32">
        <v>9.04854670692857</v>
      </c>
      <c r="AX234" s="32">
        <v>0</v>
      </c>
      <c r="AY234" s="32">
        <v>0</v>
      </c>
      <c r="AZ234" s="32">
        <v>22.05067933021429</v>
      </c>
      <c r="BA234" s="32">
        <v>0</v>
      </c>
      <c r="BB234" s="32">
        <v>0</v>
      </c>
      <c r="BC234" s="32">
        <v>0</v>
      </c>
      <c r="BD234" s="32">
        <v>0</v>
      </c>
      <c r="BE234" s="32">
        <v>0</v>
      </c>
      <c r="BF234" s="32">
        <v>145.33178785882956</v>
      </c>
      <c r="BG234" s="32">
        <v>9.081077802535715</v>
      </c>
      <c r="BH234" s="32">
        <v>3.0214532142857142</v>
      </c>
      <c r="BI234" s="32">
        <v>0</v>
      </c>
      <c r="BJ234" s="32">
        <v>19.255314327964285</v>
      </c>
      <c r="BK234" s="33">
        <f t="shared" si="10"/>
        <v>351.0052921794367</v>
      </c>
    </row>
    <row r="235" spans="1:63" ht="15">
      <c r="A235" s="30"/>
      <c r="B235" s="31" t="s">
        <v>241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5.747211581321428</v>
      </c>
      <c r="I235" s="32">
        <v>0.09853532142857144</v>
      </c>
      <c r="J235" s="32">
        <v>0</v>
      </c>
      <c r="K235" s="32">
        <v>0</v>
      </c>
      <c r="L235" s="32">
        <v>3.862028488357143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4.927805836107142</v>
      </c>
      <c r="S235" s="32">
        <v>0.24633830357142858</v>
      </c>
      <c r="T235" s="32">
        <v>4.926766071428571</v>
      </c>
      <c r="U235" s="32">
        <v>0</v>
      </c>
      <c r="V235" s="32">
        <v>0.5677191590357143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0.05395817164285714</v>
      </c>
      <c r="AC235" s="32">
        <v>0</v>
      </c>
      <c r="AD235" s="32">
        <v>0</v>
      </c>
      <c r="AE235" s="32">
        <v>0</v>
      </c>
      <c r="AF235" s="32">
        <v>0.08658768764285708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0.32650630292857136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196.48253190321435</v>
      </c>
      <c r="AW235" s="32">
        <v>26.549988826892854</v>
      </c>
      <c r="AX235" s="32">
        <v>0</v>
      </c>
      <c r="AY235" s="32">
        <v>0</v>
      </c>
      <c r="AZ235" s="32">
        <v>26.260085004535714</v>
      </c>
      <c r="BA235" s="32">
        <v>0</v>
      </c>
      <c r="BB235" s="32">
        <v>0</v>
      </c>
      <c r="BC235" s="32">
        <v>0</v>
      </c>
      <c r="BD235" s="32">
        <v>0</v>
      </c>
      <c r="BE235" s="32">
        <v>0</v>
      </c>
      <c r="BF235" s="32">
        <v>308.3318940546887</v>
      </c>
      <c r="BG235" s="32">
        <v>16.959627762071428</v>
      </c>
      <c r="BH235" s="32">
        <v>1.2453635339285714</v>
      </c>
      <c r="BI235" s="32">
        <v>0</v>
      </c>
      <c r="BJ235" s="32">
        <v>23.66477154692857</v>
      </c>
      <c r="BK235" s="33">
        <f t="shared" si="10"/>
        <v>620.3377195557246</v>
      </c>
    </row>
    <row r="236" spans="1:63" ht="15">
      <c r="A236" s="30"/>
      <c r="B236" s="31" t="s">
        <v>242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  <c r="H236" s="32">
        <v>1.9619457906071427</v>
      </c>
      <c r="I236" s="32">
        <v>1.1472157142857144</v>
      </c>
      <c r="J236" s="32">
        <v>0</v>
      </c>
      <c r="K236" s="32">
        <v>0</v>
      </c>
      <c r="L236" s="32">
        <v>0.1609393779642857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1.6141361613214291</v>
      </c>
      <c r="S236" s="32">
        <v>1.2116882696785711</v>
      </c>
      <c r="T236" s="32">
        <v>1.434019642857143</v>
      </c>
      <c r="U236" s="32">
        <v>0</v>
      </c>
      <c r="V236" s="32">
        <v>1.3066472517857144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0.034660580392857146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0.047002804678571417</v>
      </c>
      <c r="AM236" s="32">
        <v>0</v>
      </c>
      <c r="AN236" s="32">
        <v>0</v>
      </c>
      <c r="AO236" s="32">
        <v>0</v>
      </c>
      <c r="AP236" s="32">
        <v>0.028664928571428574</v>
      </c>
      <c r="AQ236" s="32">
        <v>0</v>
      </c>
      <c r="AR236" s="32">
        <v>0</v>
      </c>
      <c r="AS236" s="32">
        <v>0</v>
      </c>
      <c r="AT236" s="32">
        <v>0</v>
      </c>
      <c r="AU236" s="32">
        <v>0</v>
      </c>
      <c r="AV236" s="32">
        <v>53.637195947249964</v>
      </c>
      <c r="AW236" s="32">
        <v>6.443006083464285</v>
      </c>
      <c r="AX236" s="32">
        <v>0</v>
      </c>
      <c r="AY236" s="32">
        <v>0</v>
      </c>
      <c r="AZ236" s="32">
        <v>8.107282353107143</v>
      </c>
      <c r="BA236" s="32">
        <v>0</v>
      </c>
      <c r="BB236" s="32">
        <v>0</v>
      </c>
      <c r="BC236" s="32">
        <v>0</v>
      </c>
      <c r="BD236" s="32">
        <v>0</v>
      </c>
      <c r="BE236" s="32">
        <v>0</v>
      </c>
      <c r="BF236" s="32">
        <v>89.55059254033156</v>
      </c>
      <c r="BG236" s="32">
        <v>5.363576364821428</v>
      </c>
      <c r="BH236" s="32">
        <v>0</v>
      </c>
      <c r="BI236" s="32">
        <v>0</v>
      </c>
      <c r="BJ236" s="32">
        <v>6.373010585357143</v>
      </c>
      <c r="BK236" s="33">
        <f t="shared" si="10"/>
        <v>178.4215843964744</v>
      </c>
    </row>
    <row r="237" spans="1:63" ht="15">
      <c r="A237" s="30"/>
      <c r="B237" s="31" t="s">
        <v>243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15.41120995289286</v>
      </c>
      <c r="I237" s="32">
        <v>1.2132835198571428</v>
      </c>
      <c r="J237" s="32">
        <v>0.0004933005714285716</v>
      </c>
      <c r="K237" s="32">
        <v>0</v>
      </c>
      <c r="L237" s="32">
        <v>7.196316285214287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9.16746339403571</v>
      </c>
      <c r="S237" s="32">
        <v>0.6074307131785713</v>
      </c>
      <c r="T237" s="32">
        <v>0</v>
      </c>
      <c r="U237" s="32">
        <v>0</v>
      </c>
      <c r="V237" s="32">
        <v>0.9896204434642856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0.5102477007142856</v>
      </c>
      <c r="AC237" s="32">
        <v>0</v>
      </c>
      <c r="AD237" s="32">
        <v>0</v>
      </c>
      <c r="AE237" s="32">
        <v>0</v>
      </c>
      <c r="AF237" s="32">
        <v>0.05222833817857144</v>
      </c>
      <c r="AG237" s="32">
        <v>0</v>
      </c>
      <c r="AH237" s="32">
        <v>0</v>
      </c>
      <c r="AI237" s="32">
        <v>0</v>
      </c>
      <c r="AJ237" s="32">
        <v>0</v>
      </c>
      <c r="AK237" s="32">
        <v>0</v>
      </c>
      <c r="AL237" s="32">
        <v>0.5185905222142857</v>
      </c>
      <c r="AM237" s="32">
        <v>0</v>
      </c>
      <c r="AN237" s="32">
        <v>0</v>
      </c>
      <c r="AO237" s="32">
        <v>0</v>
      </c>
      <c r="AP237" s="32">
        <v>0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137.06605492603566</v>
      </c>
      <c r="AW237" s="32">
        <v>28.596362633571427</v>
      </c>
      <c r="AX237" s="32">
        <v>0</v>
      </c>
      <c r="AY237" s="32">
        <v>0</v>
      </c>
      <c r="AZ237" s="32">
        <v>49.381460942821434</v>
      </c>
      <c r="BA237" s="32">
        <v>0</v>
      </c>
      <c r="BB237" s="32">
        <v>0</v>
      </c>
      <c r="BC237" s="32">
        <v>0</v>
      </c>
      <c r="BD237" s="32">
        <v>0</v>
      </c>
      <c r="BE237" s="32">
        <v>0</v>
      </c>
      <c r="BF237" s="32">
        <v>131.752540350359</v>
      </c>
      <c r="BG237" s="32">
        <v>5.639259291642856</v>
      </c>
      <c r="BH237" s="32">
        <v>0</v>
      </c>
      <c r="BI237" s="32">
        <v>0</v>
      </c>
      <c r="BJ237" s="32">
        <v>16.0667696425</v>
      </c>
      <c r="BK237" s="33">
        <f t="shared" si="10"/>
        <v>404.1693319572518</v>
      </c>
    </row>
    <row r="238" spans="1:63" ht="15">
      <c r="A238" s="30"/>
      <c r="B238" s="31" t="s">
        <v>244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6.712318764142857</v>
      </c>
      <c r="I238" s="32">
        <v>1.7855230681071426</v>
      </c>
      <c r="J238" s="32">
        <v>0</v>
      </c>
      <c r="K238" s="32">
        <v>0</v>
      </c>
      <c r="L238" s="32">
        <v>2.151011870857143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7.159651556178572</v>
      </c>
      <c r="S238" s="32">
        <v>0.3122148661071429</v>
      </c>
      <c r="T238" s="32">
        <v>0</v>
      </c>
      <c r="U238" s="32">
        <v>0</v>
      </c>
      <c r="V238" s="32">
        <v>1.842055423392857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17.839989386857145</v>
      </c>
      <c r="AC238" s="32">
        <v>1.2919781208214287</v>
      </c>
      <c r="AD238" s="32">
        <v>0</v>
      </c>
      <c r="AE238" s="32">
        <v>0</v>
      </c>
      <c r="AF238" s="32">
        <v>8.165502466678571</v>
      </c>
      <c r="AG238" s="32">
        <v>0</v>
      </c>
      <c r="AH238" s="32">
        <v>0</v>
      </c>
      <c r="AI238" s="32">
        <v>0</v>
      </c>
      <c r="AJ238" s="32">
        <v>0</v>
      </c>
      <c r="AK238" s="32">
        <v>0</v>
      </c>
      <c r="AL238" s="32">
        <v>12.505172681000003</v>
      </c>
      <c r="AM238" s="32">
        <v>0.15927035189285713</v>
      </c>
      <c r="AN238" s="32">
        <v>0</v>
      </c>
      <c r="AO238" s="32">
        <v>0</v>
      </c>
      <c r="AP238" s="32">
        <v>1.3016924097500002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505.54214669893037</v>
      </c>
      <c r="AW238" s="32">
        <v>29.643430443642856</v>
      </c>
      <c r="AX238" s="32">
        <v>3.576822417749999</v>
      </c>
      <c r="AY238" s="32">
        <v>0</v>
      </c>
      <c r="AZ238" s="32">
        <v>57.06932903417857</v>
      </c>
      <c r="BA238" s="32">
        <v>0</v>
      </c>
      <c r="BB238" s="32">
        <v>0</v>
      </c>
      <c r="BC238" s="32">
        <v>0</v>
      </c>
      <c r="BD238" s="32">
        <v>0</v>
      </c>
      <c r="BE238" s="32">
        <v>0</v>
      </c>
      <c r="BF238" s="32">
        <v>876.6333882907717</v>
      </c>
      <c r="BG238" s="32">
        <v>70.59207589924999</v>
      </c>
      <c r="BH238" s="32">
        <v>1.697960317464285</v>
      </c>
      <c r="BI238" s="32">
        <v>0</v>
      </c>
      <c r="BJ238" s="32">
        <v>43.78349527603571</v>
      </c>
      <c r="BK238" s="33">
        <f t="shared" si="10"/>
        <v>1649.7650293438091</v>
      </c>
    </row>
    <row r="239" spans="1:63" ht="15">
      <c r="A239" s="30"/>
      <c r="B239" s="31" t="s">
        <v>245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30.534957772142857</v>
      </c>
      <c r="I239" s="32">
        <v>13.531458409607145</v>
      </c>
      <c r="J239" s="32">
        <v>0</v>
      </c>
      <c r="K239" s="32">
        <v>0</v>
      </c>
      <c r="L239" s="32">
        <v>95.11301605710716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35.602940588749995</v>
      </c>
      <c r="S239" s="32">
        <v>12.715779371142858</v>
      </c>
      <c r="T239" s="32">
        <v>0</v>
      </c>
      <c r="U239" s="32">
        <v>0</v>
      </c>
      <c r="V239" s="32">
        <v>2.3329855341785715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2.8930145876785716</v>
      </c>
      <c r="AC239" s="32">
        <v>0</v>
      </c>
      <c r="AD239" s="32">
        <v>0</v>
      </c>
      <c r="AE239" s="32">
        <v>0</v>
      </c>
      <c r="AF239" s="32">
        <v>0.5020192831785715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1.5059994442500004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0.12006355703571432</v>
      </c>
      <c r="AT239" s="32">
        <v>0</v>
      </c>
      <c r="AU239" s="32">
        <v>0</v>
      </c>
      <c r="AV239" s="32">
        <v>793.4301224863575</v>
      </c>
      <c r="AW239" s="32">
        <v>44.23536439528572</v>
      </c>
      <c r="AX239" s="32">
        <v>0.20119124374999997</v>
      </c>
      <c r="AY239" s="32">
        <v>0.034538169</v>
      </c>
      <c r="AZ239" s="32">
        <v>83.89102047135715</v>
      </c>
      <c r="BA239" s="32">
        <v>0</v>
      </c>
      <c r="BB239" s="32">
        <v>0</v>
      </c>
      <c r="BC239" s="32">
        <v>0</v>
      </c>
      <c r="BD239" s="32">
        <v>0</v>
      </c>
      <c r="BE239" s="32">
        <v>0</v>
      </c>
      <c r="BF239" s="32">
        <v>1021.484663790781</v>
      </c>
      <c r="BG239" s="32">
        <v>28.773189574285723</v>
      </c>
      <c r="BH239" s="32">
        <v>0.4737949279285713</v>
      </c>
      <c r="BI239" s="32">
        <v>0</v>
      </c>
      <c r="BJ239" s="32">
        <v>69.93554164889285</v>
      </c>
      <c r="BK239" s="33">
        <f t="shared" si="10"/>
        <v>2237.3116613127104</v>
      </c>
    </row>
    <row r="240" spans="1:63" ht="15">
      <c r="A240" s="30"/>
      <c r="B240" s="31" t="s">
        <v>246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0.7274967458571429</v>
      </c>
      <c r="I240" s="32">
        <v>0.6632786926071428</v>
      </c>
      <c r="J240" s="32">
        <v>0</v>
      </c>
      <c r="K240" s="32">
        <v>0</v>
      </c>
      <c r="L240" s="32">
        <v>0.31256836042857145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0.6114117844285714</v>
      </c>
      <c r="S240" s="32">
        <v>0.007345622535714286</v>
      </c>
      <c r="T240" s="32">
        <v>0</v>
      </c>
      <c r="U240" s="32">
        <v>0</v>
      </c>
      <c r="V240" s="32">
        <v>0.16912744514285716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4.537566019142857</v>
      </c>
      <c r="AC240" s="32">
        <v>0.1821584730357143</v>
      </c>
      <c r="AD240" s="32">
        <v>0</v>
      </c>
      <c r="AE240" s="32">
        <v>0</v>
      </c>
      <c r="AF240" s="32">
        <v>2.276216557142857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1.9477216654642855</v>
      </c>
      <c r="AM240" s="32">
        <v>0.04838903642857143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85.58738070971442</v>
      </c>
      <c r="AW240" s="32">
        <v>4.730376256107143</v>
      </c>
      <c r="AX240" s="32">
        <v>0</v>
      </c>
      <c r="AY240" s="32">
        <v>0</v>
      </c>
      <c r="AZ240" s="32">
        <v>4.84282183675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163.77412502340076</v>
      </c>
      <c r="BG240" s="32">
        <v>2.142154102464286</v>
      </c>
      <c r="BH240" s="32">
        <v>0</v>
      </c>
      <c r="BI240" s="32">
        <v>0</v>
      </c>
      <c r="BJ240" s="32">
        <v>2.9020093431428573</v>
      </c>
      <c r="BK240" s="33">
        <f t="shared" si="10"/>
        <v>275.46214767379377</v>
      </c>
    </row>
    <row r="241" spans="1:63" ht="15">
      <c r="A241" s="30"/>
      <c r="B241" s="31" t="s">
        <v>247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114.70610308782142</v>
      </c>
      <c r="I241" s="32">
        <v>66.2948213935</v>
      </c>
      <c r="J241" s="32">
        <v>0</v>
      </c>
      <c r="K241" s="32">
        <v>0</v>
      </c>
      <c r="L241" s="32">
        <v>34.73328887846428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99.77965534789286</v>
      </c>
      <c r="S241" s="32">
        <v>25.932121192107143</v>
      </c>
      <c r="T241" s="32">
        <v>0</v>
      </c>
      <c r="U241" s="32">
        <v>0</v>
      </c>
      <c r="V241" s="32">
        <v>20.158688017964284</v>
      </c>
      <c r="W241" s="32">
        <v>0</v>
      </c>
      <c r="X241" s="32">
        <v>0.0063978386785714285</v>
      </c>
      <c r="Y241" s="32">
        <v>0</v>
      </c>
      <c r="Z241" s="32">
        <v>0</v>
      </c>
      <c r="AA241" s="32">
        <v>0</v>
      </c>
      <c r="AB241" s="32">
        <v>8.614267742714285</v>
      </c>
      <c r="AC241" s="32">
        <v>0.3917319830357143</v>
      </c>
      <c r="AD241" s="32">
        <v>0</v>
      </c>
      <c r="AE241" s="32">
        <v>0</v>
      </c>
      <c r="AF241" s="32">
        <v>4.393993756892857</v>
      </c>
      <c r="AG241" s="32">
        <v>0</v>
      </c>
      <c r="AH241" s="32">
        <v>0</v>
      </c>
      <c r="AI241" s="32">
        <v>0</v>
      </c>
      <c r="AJ241" s="32">
        <v>0</v>
      </c>
      <c r="AK241" s="32">
        <v>0</v>
      </c>
      <c r="AL241" s="32">
        <v>7.8327146611071425</v>
      </c>
      <c r="AM241" s="32">
        <v>0.004372157678571429</v>
      </c>
      <c r="AN241" s="32">
        <v>0</v>
      </c>
      <c r="AO241" s="32">
        <v>0</v>
      </c>
      <c r="AP241" s="32">
        <v>0.18923137967857143</v>
      </c>
      <c r="AQ241" s="32">
        <v>0</v>
      </c>
      <c r="AR241" s="32">
        <v>1.5074220140714283</v>
      </c>
      <c r="AS241" s="32">
        <v>0</v>
      </c>
      <c r="AT241" s="32">
        <v>0</v>
      </c>
      <c r="AU241" s="32">
        <v>0</v>
      </c>
      <c r="AV241" s="32">
        <v>1203.9415488288578</v>
      </c>
      <c r="AW241" s="32">
        <v>150.6913583327857</v>
      </c>
      <c r="AX241" s="32">
        <v>0</v>
      </c>
      <c r="AY241" s="32">
        <v>0</v>
      </c>
      <c r="AZ241" s="32">
        <v>483.5379773092861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1605.0564200278577</v>
      </c>
      <c r="BG241" s="32">
        <v>93.99904027721428</v>
      </c>
      <c r="BH241" s="32">
        <v>2.430079374928571</v>
      </c>
      <c r="BI241" s="32">
        <v>0</v>
      </c>
      <c r="BJ241" s="32">
        <v>182.9295334760358</v>
      </c>
      <c r="BK241" s="33">
        <f t="shared" si="10"/>
        <v>4107.130767078573</v>
      </c>
    </row>
    <row r="242" spans="1:63" ht="15">
      <c r="A242" s="30"/>
      <c r="B242" s="31" t="s">
        <v>248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63.62777905753569</v>
      </c>
      <c r="I242" s="32">
        <v>31.33421001185715</v>
      </c>
      <c r="J242" s="32">
        <v>0</v>
      </c>
      <c r="K242" s="32">
        <v>0</v>
      </c>
      <c r="L242" s="32">
        <v>19.310912165392857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52.80875393021429</v>
      </c>
      <c r="S242" s="32">
        <v>25.51090371746428</v>
      </c>
      <c r="T242" s="32">
        <v>0</v>
      </c>
      <c r="U242" s="32">
        <v>0</v>
      </c>
      <c r="V242" s="32">
        <v>7.050329502535714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3.3567702739285714</v>
      </c>
      <c r="AC242" s="32">
        <v>0.0010306636071428568</v>
      </c>
      <c r="AD242" s="32">
        <v>0</v>
      </c>
      <c r="AE242" s="32">
        <v>0</v>
      </c>
      <c r="AF242" s="32">
        <v>0.35785187846428573</v>
      </c>
      <c r="AG242" s="32">
        <v>0</v>
      </c>
      <c r="AH242" s="32">
        <v>0</v>
      </c>
      <c r="AI242" s="32">
        <v>0</v>
      </c>
      <c r="AJ242" s="32">
        <v>0</v>
      </c>
      <c r="AK242" s="32">
        <v>0</v>
      </c>
      <c r="AL242" s="32">
        <v>4.311912400642856</v>
      </c>
      <c r="AM242" s="32">
        <v>0</v>
      </c>
      <c r="AN242" s="32">
        <v>0</v>
      </c>
      <c r="AO242" s="32">
        <v>0</v>
      </c>
      <c r="AP242" s="32">
        <v>0.10248445825000001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609.7482070898233</v>
      </c>
      <c r="AW242" s="32">
        <v>60.898305289214285</v>
      </c>
      <c r="AX242" s="32">
        <v>0</v>
      </c>
      <c r="AY242" s="32">
        <v>0</v>
      </c>
      <c r="AZ242" s="32">
        <v>199.00297964985714</v>
      </c>
      <c r="BA242" s="32"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761.8592880939416</v>
      </c>
      <c r="BG242" s="32">
        <v>25.737385765285715</v>
      </c>
      <c r="BH242" s="32">
        <v>2.925875567785714</v>
      </c>
      <c r="BI242" s="32">
        <v>0</v>
      </c>
      <c r="BJ242" s="32">
        <v>97.27292896746428</v>
      </c>
      <c r="BK242" s="33">
        <f t="shared" si="10"/>
        <v>1965.2179084832646</v>
      </c>
    </row>
    <row r="243" spans="1:63" ht="15">
      <c r="A243" s="30"/>
      <c r="B243" s="31" t="s">
        <v>249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9.966465883178568</v>
      </c>
      <c r="I243" s="32">
        <v>7.324803819428571</v>
      </c>
      <c r="J243" s="32">
        <v>0</v>
      </c>
      <c r="K243" s="32">
        <v>0</v>
      </c>
      <c r="L243" s="32">
        <v>2.141941584464286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9.180430114464285</v>
      </c>
      <c r="S243" s="32">
        <v>0.8273916837857145</v>
      </c>
      <c r="T243" s="32">
        <v>0</v>
      </c>
      <c r="U243" s="32">
        <v>0</v>
      </c>
      <c r="V243" s="32">
        <v>3.2505216494999987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1.6511811231428573</v>
      </c>
      <c r="AC243" s="32">
        <v>0.0010092577857142857</v>
      </c>
      <c r="AD243" s="32">
        <v>0</v>
      </c>
      <c r="AE243" s="32">
        <v>0</v>
      </c>
      <c r="AF243" s="32">
        <v>0.9144014191428571</v>
      </c>
      <c r="AG243" s="32">
        <v>0</v>
      </c>
      <c r="AH243" s="32">
        <v>0</v>
      </c>
      <c r="AI243" s="32">
        <v>0</v>
      </c>
      <c r="AJ243" s="32">
        <v>0</v>
      </c>
      <c r="AK243" s="32">
        <v>0</v>
      </c>
      <c r="AL243" s="32">
        <v>0.71314960075</v>
      </c>
      <c r="AM243" s="32">
        <v>0</v>
      </c>
      <c r="AN243" s="32">
        <v>0</v>
      </c>
      <c r="AO243" s="32">
        <v>0</v>
      </c>
      <c r="AP243" s="32">
        <v>0.1018257595714286</v>
      </c>
      <c r="AQ243" s="32">
        <v>0</v>
      </c>
      <c r="AR243" s="32">
        <v>0</v>
      </c>
      <c r="AS243" s="32">
        <v>0.0014783157142857144</v>
      </c>
      <c r="AT243" s="32">
        <v>0</v>
      </c>
      <c r="AU243" s="32">
        <v>0</v>
      </c>
      <c r="AV243" s="32">
        <v>313.45955118924996</v>
      </c>
      <c r="AW243" s="32">
        <v>27.40147733007143</v>
      </c>
      <c r="AX243" s="32">
        <v>0.04287115571428571</v>
      </c>
      <c r="AY243" s="32">
        <v>0</v>
      </c>
      <c r="AZ243" s="32">
        <v>47.53915288957143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484.89587775369944</v>
      </c>
      <c r="BG243" s="32">
        <v>14.361339827071427</v>
      </c>
      <c r="BH243" s="32">
        <v>4.736358958928571</v>
      </c>
      <c r="BI243" s="32">
        <v>0</v>
      </c>
      <c r="BJ243" s="32">
        <v>45.67481111482142</v>
      </c>
      <c r="BK243" s="33">
        <f t="shared" si="10"/>
        <v>974.1860404300566</v>
      </c>
    </row>
    <row r="244" spans="1:63" ht="15">
      <c r="A244" s="30"/>
      <c r="B244" s="31" t="s">
        <v>250</v>
      </c>
      <c r="C244" s="32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81.45581601303567</v>
      </c>
      <c r="I244" s="32">
        <v>4.532695986857143</v>
      </c>
      <c r="J244" s="32">
        <v>0</v>
      </c>
      <c r="K244" s="32">
        <v>0</v>
      </c>
      <c r="L244" s="32">
        <v>24.498369994142852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51.71922137678571</v>
      </c>
      <c r="S244" s="32">
        <v>34.04197806821429</v>
      </c>
      <c r="T244" s="32">
        <v>6.717580036607142</v>
      </c>
      <c r="U244" s="32">
        <v>0</v>
      </c>
      <c r="V244" s="32">
        <v>16.883381033892856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2.2693211391428574</v>
      </c>
      <c r="AC244" s="32">
        <v>0.14319071917857143</v>
      </c>
      <c r="AD244" s="32">
        <v>0</v>
      </c>
      <c r="AE244" s="32">
        <v>0</v>
      </c>
      <c r="AF244" s="32">
        <v>1.4936726217857141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1.9972495144642861</v>
      </c>
      <c r="AM244" s="32">
        <v>0</v>
      </c>
      <c r="AN244" s="32">
        <v>0</v>
      </c>
      <c r="AO244" s="32">
        <v>0</v>
      </c>
      <c r="AP244" s="32">
        <v>0.06756747885714286</v>
      </c>
      <c r="AQ244" s="32">
        <v>0</v>
      </c>
      <c r="AR244" s="32">
        <v>0.009715048178571429</v>
      </c>
      <c r="AS244" s="32">
        <v>0.0057694287857142845</v>
      </c>
      <c r="AT244" s="32">
        <v>0</v>
      </c>
      <c r="AU244" s="32">
        <v>0</v>
      </c>
      <c r="AV244" s="32">
        <v>1927.559119112786</v>
      </c>
      <c r="AW244" s="32">
        <v>184.29069466767857</v>
      </c>
      <c r="AX244" s="32">
        <v>0.19546350096428577</v>
      </c>
      <c r="AY244" s="32">
        <v>0</v>
      </c>
      <c r="AZ244" s="32">
        <v>445.9198708644642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1756.7697579977034</v>
      </c>
      <c r="BG244" s="32">
        <v>99.07186428710716</v>
      </c>
      <c r="BH244" s="32">
        <v>11.267048131464286</v>
      </c>
      <c r="BI244" s="32">
        <v>0</v>
      </c>
      <c r="BJ244" s="32">
        <v>336.60665853992856</v>
      </c>
      <c r="BK244" s="33">
        <f t="shared" si="10"/>
        <v>4987.516005562025</v>
      </c>
    </row>
    <row r="245" spans="1:63" ht="15">
      <c r="A245" s="30"/>
      <c r="B245" s="31" t="s">
        <v>251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2.5084138765714283</v>
      </c>
      <c r="I245" s="32">
        <v>0.7147038511785713</v>
      </c>
      <c r="J245" s="32">
        <v>0</v>
      </c>
      <c r="K245" s="32">
        <v>0</v>
      </c>
      <c r="L245" s="32">
        <v>0.4004706317857143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2.7360576615714294</v>
      </c>
      <c r="S245" s="32">
        <v>0.0012578352857142857</v>
      </c>
      <c r="T245" s="32">
        <v>0</v>
      </c>
      <c r="U245" s="32">
        <v>0</v>
      </c>
      <c r="V245" s="32">
        <v>0.30391779414285713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1.3870537308214288</v>
      </c>
      <c r="AC245" s="32">
        <v>0</v>
      </c>
      <c r="AD245" s="32">
        <v>0</v>
      </c>
      <c r="AE245" s="32">
        <v>0</v>
      </c>
      <c r="AF245" s="32">
        <v>0.8736629857857143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0.23298360121428577</v>
      </c>
      <c r="AM245" s="32">
        <v>0</v>
      </c>
      <c r="AN245" s="32">
        <v>0</v>
      </c>
      <c r="AO245" s="32">
        <v>0</v>
      </c>
      <c r="AP245" s="32">
        <v>0.00020630953571428568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136.46772118235754</v>
      </c>
      <c r="AW245" s="32">
        <v>7.347800150035717</v>
      </c>
      <c r="AX245" s="32">
        <v>0</v>
      </c>
      <c r="AY245" s="32">
        <v>0</v>
      </c>
      <c r="AZ245" s="32">
        <v>12.261500309714288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218.4100288060166</v>
      </c>
      <c r="BG245" s="32">
        <v>3.713098930214285</v>
      </c>
      <c r="BH245" s="32">
        <v>1.6800660418928575</v>
      </c>
      <c r="BI245" s="32">
        <v>0</v>
      </c>
      <c r="BJ245" s="32">
        <v>7.557069053642857</v>
      </c>
      <c r="BK245" s="33">
        <f t="shared" si="10"/>
        <v>396.59601275176703</v>
      </c>
    </row>
    <row r="246" spans="1:63" ht="15">
      <c r="A246" s="30"/>
      <c r="B246" s="31" t="s">
        <v>252</v>
      </c>
      <c r="C246" s="32">
        <v>0</v>
      </c>
      <c r="D246" s="32">
        <v>0</v>
      </c>
      <c r="E246" s="32">
        <v>0</v>
      </c>
      <c r="F246" s="32">
        <v>0</v>
      </c>
      <c r="G246" s="32">
        <v>0</v>
      </c>
      <c r="H246" s="32">
        <v>63.36865586678572</v>
      </c>
      <c r="I246" s="32">
        <v>399.5537261017856</v>
      </c>
      <c r="J246" s="32">
        <v>0</v>
      </c>
      <c r="K246" s="32">
        <v>0</v>
      </c>
      <c r="L246" s="32">
        <v>6.995756572857143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10.589783136214285</v>
      </c>
      <c r="S246" s="32">
        <v>45.35721165328571</v>
      </c>
      <c r="T246" s="32">
        <v>0</v>
      </c>
      <c r="U246" s="32">
        <v>0</v>
      </c>
      <c r="V246" s="32">
        <v>2.1415880873928566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1.0680090673214284</v>
      </c>
      <c r="AC246" s="32">
        <v>0.0020727380357142863</v>
      </c>
      <c r="AD246" s="32">
        <v>0</v>
      </c>
      <c r="AE246" s="32">
        <v>0</v>
      </c>
      <c r="AF246" s="32">
        <v>1.6726721413214285</v>
      </c>
      <c r="AG246" s="32">
        <v>0</v>
      </c>
      <c r="AH246" s="32">
        <v>0</v>
      </c>
      <c r="AI246" s="32">
        <v>0</v>
      </c>
      <c r="AJ246" s="32">
        <v>0</v>
      </c>
      <c r="AK246" s="32">
        <v>0</v>
      </c>
      <c r="AL246" s="32">
        <v>0.08274710739285715</v>
      </c>
      <c r="AM246" s="32">
        <v>0</v>
      </c>
      <c r="AN246" s="32">
        <v>0</v>
      </c>
      <c r="AO246" s="32">
        <v>0</v>
      </c>
      <c r="AP246" s="32">
        <v>0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90.50742295449999</v>
      </c>
      <c r="AW246" s="32">
        <v>48.061666319607156</v>
      </c>
      <c r="AX246" s="32">
        <v>0</v>
      </c>
      <c r="AY246" s="32">
        <v>0</v>
      </c>
      <c r="AZ246" s="32">
        <v>18.07928597207143</v>
      </c>
      <c r="BA246" s="32">
        <v>0</v>
      </c>
      <c r="BB246" s="32">
        <v>0</v>
      </c>
      <c r="BC246" s="32">
        <v>0</v>
      </c>
      <c r="BD246" s="32">
        <v>0</v>
      </c>
      <c r="BE246" s="32">
        <v>0</v>
      </c>
      <c r="BF246" s="32">
        <v>48.79880665200109</v>
      </c>
      <c r="BG246" s="32">
        <v>2.0815068935714285</v>
      </c>
      <c r="BH246" s="32">
        <v>0</v>
      </c>
      <c r="BI246" s="32">
        <v>0</v>
      </c>
      <c r="BJ246" s="32">
        <v>2.513442384285714</v>
      </c>
      <c r="BK246" s="33">
        <f t="shared" si="10"/>
        <v>740.8743536484294</v>
      </c>
    </row>
    <row r="247" spans="1:63" ht="15">
      <c r="A247" s="30"/>
      <c r="B247" s="31" t="s">
        <v>253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78.88905598907142</v>
      </c>
      <c r="I247" s="32">
        <v>148.3561609648928</v>
      </c>
      <c r="J247" s="32">
        <v>0</v>
      </c>
      <c r="K247" s="32">
        <v>0</v>
      </c>
      <c r="L247" s="32">
        <v>19.028957522571424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60.07556143907142</v>
      </c>
      <c r="S247" s="32">
        <v>46.30786461128572</v>
      </c>
      <c r="T247" s="32">
        <v>0</v>
      </c>
      <c r="U247" s="32">
        <v>0</v>
      </c>
      <c r="V247" s="32">
        <v>8.34171113007143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20.13690872714286</v>
      </c>
      <c r="AC247" s="32">
        <v>0.2321228326071429</v>
      </c>
      <c r="AD247" s="32">
        <v>0</v>
      </c>
      <c r="AE247" s="32">
        <v>0</v>
      </c>
      <c r="AF247" s="32">
        <v>4.70160214392857</v>
      </c>
      <c r="AG247" s="32">
        <v>0</v>
      </c>
      <c r="AH247" s="32">
        <v>0</v>
      </c>
      <c r="AI247" s="32">
        <v>0</v>
      </c>
      <c r="AJ247" s="32">
        <v>0</v>
      </c>
      <c r="AK247" s="32">
        <v>0</v>
      </c>
      <c r="AL247" s="32">
        <v>15.519909387571426</v>
      </c>
      <c r="AM247" s="32">
        <v>0.012366398392857143</v>
      </c>
      <c r="AN247" s="32">
        <v>0</v>
      </c>
      <c r="AO247" s="32">
        <v>0</v>
      </c>
      <c r="AP247" s="32">
        <v>0.060876011285714286</v>
      </c>
      <c r="AQ247" s="32">
        <v>0</v>
      </c>
      <c r="AR247" s="32">
        <v>0.7382746450357142</v>
      </c>
      <c r="AS247" s="32">
        <v>0.00538012414285714</v>
      </c>
      <c r="AT247" s="32">
        <v>0</v>
      </c>
      <c r="AU247" s="32">
        <v>0</v>
      </c>
      <c r="AV247" s="32">
        <v>1307.2475609656067</v>
      </c>
      <c r="AW247" s="32">
        <v>144.84396257696426</v>
      </c>
      <c r="AX247" s="32">
        <v>0.024858762607142856</v>
      </c>
      <c r="AY247" s="32">
        <v>0</v>
      </c>
      <c r="AZ247" s="32">
        <v>326.93962379714276</v>
      </c>
      <c r="BA247" s="32">
        <v>0</v>
      </c>
      <c r="BB247" s="32">
        <v>0</v>
      </c>
      <c r="BC247" s="32">
        <v>0</v>
      </c>
      <c r="BD247" s="32">
        <v>0</v>
      </c>
      <c r="BE247" s="32">
        <v>0</v>
      </c>
      <c r="BF247" s="32">
        <v>1885.6694692640133</v>
      </c>
      <c r="BG247" s="32">
        <v>45.02712764871428</v>
      </c>
      <c r="BH247" s="32">
        <v>4.0237518801785725</v>
      </c>
      <c r="BI247" s="32">
        <v>0</v>
      </c>
      <c r="BJ247" s="32">
        <v>124.26309125282144</v>
      </c>
      <c r="BK247" s="33">
        <f t="shared" si="10"/>
        <v>4240.44619807512</v>
      </c>
    </row>
    <row r="248" spans="1:63" ht="15">
      <c r="A248" s="30"/>
      <c r="B248" s="31" t="s">
        <v>254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83.56083421864287</v>
      </c>
      <c r="I248" s="32">
        <v>1141.1038431033571</v>
      </c>
      <c r="J248" s="32">
        <v>0</v>
      </c>
      <c r="K248" s="32">
        <v>0</v>
      </c>
      <c r="L248" s="32">
        <v>234.78406136003576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27.959626080892853</v>
      </c>
      <c r="S248" s="32">
        <v>52.68006506817858</v>
      </c>
      <c r="T248" s="32">
        <v>0</v>
      </c>
      <c r="U248" s="32">
        <v>0</v>
      </c>
      <c r="V248" s="32">
        <v>22.69732802435715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5.170056900392857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1.15140127225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132.50095286882146</v>
      </c>
      <c r="AW248" s="32">
        <v>200.30255079767858</v>
      </c>
      <c r="AX248" s="32">
        <v>0.1537404468214286</v>
      </c>
      <c r="AY248" s="32">
        <v>0</v>
      </c>
      <c r="AZ248" s="32">
        <v>134.4326895962143</v>
      </c>
      <c r="BA248" s="32">
        <v>0</v>
      </c>
      <c r="BB248" s="32">
        <v>0</v>
      </c>
      <c r="BC248" s="32">
        <v>0</v>
      </c>
      <c r="BD248" s="32">
        <v>0</v>
      </c>
      <c r="BE248" s="32">
        <v>0</v>
      </c>
      <c r="BF248" s="32">
        <v>51.16192435084534</v>
      </c>
      <c r="BG248" s="32">
        <v>79.63717929985715</v>
      </c>
      <c r="BH248" s="32">
        <v>1.243762564642857</v>
      </c>
      <c r="BI248" s="32">
        <v>0</v>
      </c>
      <c r="BJ248" s="32">
        <v>71.39231827589285</v>
      </c>
      <c r="BK248" s="33">
        <f t="shared" si="10"/>
        <v>2239.9323342288812</v>
      </c>
    </row>
    <row r="249" spans="1:63" ht="13.5" thickBot="1">
      <c r="A249" s="30"/>
      <c r="B249" s="31" t="s">
        <v>255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9.22367568467857</v>
      </c>
      <c r="I249" s="32">
        <v>0.6283912653571428</v>
      </c>
      <c r="J249" s="32">
        <v>0</v>
      </c>
      <c r="K249" s="32">
        <v>0</v>
      </c>
      <c r="L249" s="32">
        <v>3.5953327497857144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6.916274272500001</v>
      </c>
      <c r="S249" s="32">
        <v>1.3235682887857145</v>
      </c>
      <c r="T249" s="32">
        <v>0</v>
      </c>
      <c r="U249" s="32">
        <v>0</v>
      </c>
      <c r="V249" s="32">
        <v>3.9176922619285723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4.726838982178571</v>
      </c>
      <c r="AC249" s="32">
        <v>0.07832417967857144</v>
      </c>
      <c r="AD249" s="32">
        <v>0</v>
      </c>
      <c r="AE249" s="32">
        <v>0</v>
      </c>
      <c r="AF249" s="32">
        <v>1.8194534824642856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2.1933497265</v>
      </c>
      <c r="AM249" s="32">
        <v>0</v>
      </c>
      <c r="AN249" s="32">
        <v>0</v>
      </c>
      <c r="AO249" s="32">
        <v>0</v>
      </c>
      <c r="AP249" s="32">
        <v>0.20432495185714283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247.98745090471428</v>
      </c>
      <c r="AW249" s="32">
        <v>54.19885538317857</v>
      </c>
      <c r="AX249" s="32">
        <v>0</v>
      </c>
      <c r="AY249" s="32">
        <v>0</v>
      </c>
      <c r="AZ249" s="32">
        <v>118.94614650064287</v>
      </c>
      <c r="BA249" s="32">
        <v>0</v>
      </c>
      <c r="BB249" s="32">
        <v>0</v>
      </c>
      <c r="BC249" s="32">
        <v>0</v>
      </c>
      <c r="BD249" s="32">
        <v>0</v>
      </c>
      <c r="BE249" s="32">
        <v>0</v>
      </c>
      <c r="BF249" s="32">
        <v>388.29496426880473</v>
      </c>
      <c r="BG249" s="32">
        <v>70.17485392946429</v>
      </c>
      <c r="BH249" s="32">
        <v>0</v>
      </c>
      <c r="BI249" s="32">
        <v>0</v>
      </c>
      <c r="BJ249" s="32">
        <v>68.16488887346429</v>
      </c>
      <c r="BK249" s="33">
        <f t="shared" si="10"/>
        <v>982.3943857059834</v>
      </c>
    </row>
    <row r="250" spans="1:63" ht="13.5" thickBot="1">
      <c r="A250" s="37"/>
      <c r="B250" s="38" t="s">
        <v>22</v>
      </c>
      <c r="C250" s="39">
        <f aca="true" t="shared" si="11" ref="C250:BK250">SUM(C229:C249)</f>
        <v>0</v>
      </c>
      <c r="D250" s="39">
        <f t="shared" si="11"/>
        <v>0</v>
      </c>
      <c r="E250" s="39">
        <f t="shared" si="11"/>
        <v>0</v>
      </c>
      <c r="F250" s="39">
        <f t="shared" si="11"/>
        <v>0</v>
      </c>
      <c r="G250" s="39">
        <f t="shared" si="11"/>
        <v>0</v>
      </c>
      <c r="H250" s="39">
        <f t="shared" si="11"/>
        <v>753.7332253024999</v>
      </c>
      <c r="I250" s="39">
        <f t="shared" si="11"/>
        <v>1971.537885517607</v>
      </c>
      <c r="J250" s="39">
        <f t="shared" si="11"/>
        <v>0.15088836660714283</v>
      </c>
      <c r="K250" s="39">
        <f t="shared" si="11"/>
        <v>0.150807307</v>
      </c>
      <c r="L250" s="39">
        <f t="shared" si="11"/>
        <v>536.4130567985358</v>
      </c>
      <c r="M250" s="39">
        <f t="shared" si="11"/>
        <v>0</v>
      </c>
      <c r="N250" s="39">
        <f t="shared" si="11"/>
        <v>0</v>
      </c>
      <c r="O250" s="39">
        <f t="shared" si="11"/>
        <v>0</v>
      </c>
      <c r="P250" s="39">
        <f t="shared" si="11"/>
        <v>0</v>
      </c>
      <c r="Q250" s="39">
        <f t="shared" si="11"/>
        <v>0</v>
      </c>
      <c r="R250" s="39">
        <f t="shared" si="11"/>
        <v>524.705521141857</v>
      </c>
      <c r="S250" s="39">
        <f t="shared" si="11"/>
        <v>295.6768689224286</v>
      </c>
      <c r="T250" s="39">
        <f t="shared" si="11"/>
        <v>15.110818608035714</v>
      </c>
      <c r="U250" s="39">
        <f t="shared" si="11"/>
        <v>0</v>
      </c>
      <c r="V250" s="39">
        <f t="shared" si="11"/>
        <v>121.9796787044286</v>
      </c>
      <c r="W250" s="39">
        <f t="shared" si="11"/>
        <v>0</v>
      </c>
      <c r="X250" s="39">
        <f t="shared" si="11"/>
        <v>0.0063978386785714285</v>
      </c>
      <c r="Y250" s="39">
        <f t="shared" si="11"/>
        <v>0</v>
      </c>
      <c r="Z250" s="39">
        <f t="shared" si="11"/>
        <v>0</v>
      </c>
      <c r="AA250" s="39">
        <f t="shared" si="11"/>
        <v>0</v>
      </c>
      <c r="AB250" s="39">
        <f t="shared" si="11"/>
        <v>98.16868384142857</v>
      </c>
      <c r="AC250" s="39">
        <f t="shared" si="11"/>
        <v>3.2351691341785713</v>
      </c>
      <c r="AD250" s="39">
        <f t="shared" si="11"/>
        <v>0</v>
      </c>
      <c r="AE250" s="39">
        <f t="shared" si="11"/>
        <v>0</v>
      </c>
      <c r="AF250" s="39">
        <f t="shared" si="11"/>
        <v>35.00566912149999</v>
      </c>
      <c r="AG250" s="39">
        <f t="shared" si="11"/>
        <v>0</v>
      </c>
      <c r="AH250" s="39">
        <f t="shared" si="11"/>
        <v>0</v>
      </c>
      <c r="AI250" s="39">
        <f t="shared" si="11"/>
        <v>0</v>
      </c>
      <c r="AJ250" s="39">
        <f t="shared" si="11"/>
        <v>0</v>
      </c>
      <c r="AK250" s="39">
        <f t="shared" si="11"/>
        <v>0</v>
      </c>
      <c r="AL250" s="39">
        <f t="shared" si="11"/>
        <v>72.6535219615357</v>
      </c>
      <c r="AM250" s="39">
        <f t="shared" si="11"/>
        <v>0.2927830600714285</v>
      </c>
      <c r="AN250" s="39">
        <f t="shared" si="11"/>
        <v>0</v>
      </c>
      <c r="AO250" s="39">
        <f t="shared" si="11"/>
        <v>0</v>
      </c>
      <c r="AP250" s="39">
        <f t="shared" si="11"/>
        <v>2.249134832785714</v>
      </c>
      <c r="AQ250" s="39">
        <f t="shared" si="11"/>
        <v>0</v>
      </c>
      <c r="AR250" s="39">
        <f t="shared" si="11"/>
        <v>2.332973573321428</v>
      </c>
      <c r="AS250" s="39">
        <f t="shared" si="11"/>
        <v>0.23534211817857148</v>
      </c>
      <c r="AT250" s="39">
        <f t="shared" si="11"/>
        <v>0</v>
      </c>
      <c r="AU250" s="39">
        <f t="shared" si="11"/>
        <v>0</v>
      </c>
      <c r="AV250" s="39">
        <f t="shared" si="11"/>
        <v>11179.947429677219</v>
      </c>
      <c r="AW250" s="39">
        <f t="shared" si="11"/>
        <v>1327.9647124238572</v>
      </c>
      <c r="AX250" s="39">
        <f t="shared" si="11"/>
        <v>6.113621706642857</v>
      </c>
      <c r="AY250" s="39">
        <f t="shared" si="11"/>
        <v>0.14685894900000002</v>
      </c>
      <c r="AZ250" s="39">
        <f t="shared" si="11"/>
        <v>2713.1628723711788</v>
      </c>
      <c r="BA250" s="39">
        <f t="shared" si="11"/>
        <v>0</v>
      </c>
      <c r="BB250" s="39">
        <f t="shared" si="11"/>
        <v>0</v>
      </c>
      <c r="BC250" s="39">
        <f t="shared" si="11"/>
        <v>0</v>
      </c>
      <c r="BD250" s="39">
        <f t="shared" si="11"/>
        <v>0</v>
      </c>
      <c r="BE250" s="39">
        <f t="shared" si="11"/>
        <v>0</v>
      </c>
      <c r="BF250" s="39">
        <f t="shared" si="11"/>
        <v>14362.075908224117</v>
      </c>
      <c r="BG250" s="39">
        <f t="shared" si="11"/>
        <v>787.7948291160358</v>
      </c>
      <c r="BH250" s="39">
        <f t="shared" si="11"/>
        <v>41.61715663560714</v>
      </c>
      <c r="BI250" s="39">
        <f t="shared" si="11"/>
        <v>0</v>
      </c>
      <c r="BJ250" s="39">
        <f t="shared" si="11"/>
        <v>1445.0549198055</v>
      </c>
      <c r="BK250" s="39">
        <f t="shared" si="11"/>
        <v>36297.516735059835</v>
      </c>
    </row>
    <row r="251" spans="1:63" ht="13.5" thickBot="1">
      <c r="A251" s="37"/>
      <c r="B251" s="64" t="s">
        <v>256</v>
      </c>
      <c r="C251" s="39">
        <f aca="true" t="shared" si="12" ref="C251:BK251">C250+C227</f>
        <v>0</v>
      </c>
      <c r="D251" s="39">
        <f t="shared" si="12"/>
        <v>0</v>
      </c>
      <c r="E251" s="39">
        <f t="shared" si="12"/>
        <v>0</v>
      </c>
      <c r="F251" s="39">
        <f t="shared" si="12"/>
        <v>0</v>
      </c>
      <c r="G251" s="39">
        <f t="shared" si="12"/>
        <v>0</v>
      </c>
      <c r="H251" s="39">
        <f t="shared" si="12"/>
        <v>786.1981727856785</v>
      </c>
      <c r="I251" s="39">
        <f t="shared" si="12"/>
        <v>1972.7114992470713</v>
      </c>
      <c r="J251" s="39">
        <f t="shared" si="12"/>
        <v>0.15088836660714283</v>
      </c>
      <c r="K251" s="39">
        <f t="shared" si="12"/>
        <v>0.150807307</v>
      </c>
      <c r="L251" s="39">
        <f t="shared" si="12"/>
        <v>547.6715325193214</v>
      </c>
      <c r="M251" s="39">
        <f t="shared" si="12"/>
        <v>0</v>
      </c>
      <c r="N251" s="39">
        <f t="shared" si="12"/>
        <v>0</v>
      </c>
      <c r="O251" s="39">
        <f t="shared" si="12"/>
        <v>0</v>
      </c>
      <c r="P251" s="39">
        <f t="shared" si="12"/>
        <v>0</v>
      </c>
      <c r="Q251" s="39">
        <f t="shared" si="12"/>
        <v>0</v>
      </c>
      <c r="R251" s="39">
        <f t="shared" si="12"/>
        <v>565.6983931180356</v>
      </c>
      <c r="S251" s="39">
        <f t="shared" si="12"/>
        <v>297.4704494527857</v>
      </c>
      <c r="T251" s="39">
        <f t="shared" si="12"/>
        <v>15.110818608035714</v>
      </c>
      <c r="U251" s="39">
        <f t="shared" si="12"/>
        <v>0</v>
      </c>
      <c r="V251" s="39">
        <f t="shared" si="12"/>
        <v>126.60891185942859</v>
      </c>
      <c r="W251" s="39">
        <f t="shared" si="12"/>
        <v>0</v>
      </c>
      <c r="X251" s="39">
        <f t="shared" si="12"/>
        <v>0.0063978386785714285</v>
      </c>
      <c r="Y251" s="39">
        <f t="shared" si="12"/>
        <v>0</v>
      </c>
      <c r="Z251" s="39">
        <f t="shared" si="12"/>
        <v>0</v>
      </c>
      <c r="AA251" s="39">
        <f t="shared" si="12"/>
        <v>0</v>
      </c>
      <c r="AB251" s="39">
        <f t="shared" si="12"/>
        <v>101.97959480964286</v>
      </c>
      <c r="AC251" s="39">
        <f t="shared" si="12"/>
        <v>3.235414386535714</v>
      </c>
      <c r="AD251" s="39">
        <f t="shared" si="12"/>
        <v>0</v>
      </c>
      <c r="AE251" s="39">
        <f t="shared" si="12"/>
        <v>0</v>
      </c>
      <c r="AF251" s="39">
        <f t="shared" si="12"/>
        <v>35.556595643785705</v>
      </c>
      <c r="AG251" s="39">
        <f t="shared" si="12"/>
        <v>0</v>
      </c>
      <c r="AH251" s="39">
        <f t="shared" si="12"/>
        <v>0</v>
      </c>
      <c r="AI251" s="39">
        <f t="shared" si="12"/>
        <v>0</v>
      </c>
      <c r="AJ251" s="39">
        <f t="shared" si="12"/>
        <v>0</v>
      </c>
      <c r="AK251" s="39">
        <f t="shared" si="12"/>
        <v>0</v>
      </c>
      <c r="AL251" s="39">
        <f t="shared" si="12"/>
        <v>76.01985645371427</v>
      </c>
      <c r="AM251" s="39">
        <f t="shared" si="12"/>
        <v>0.30537874721428565</v>
      </c>
      <c r="AN251" s="39">
        <f t="shared" si="12"/>
        <v>0</v>
      </c>
      <c r="AO251" s="39">
        <f t="shared" si="12"/>
        <v>0</v>
      </c>
      <c r="AP251" s="39">
        <f t="shared" si="12"/>
        <v>2.279538111428571</v>
      </c>
      <c r="AQ251" s="39">
        <f t="shared" si="12"/>
        <v>0</v>
      </c>
      <c r="AR251" s="39">
        <f t="shared" si="12"/>
        <v>2.332973573321428</v>
      </c>
      <c r="AS251" s="39">
        <f t="shared" si="12"/>
        <v>0.23534211817857148</v>
      </c>
      <c r="AT251" s="39">
        <f t="shared" si="12"/>
        <v>0</v>
      </c>
      <c r="AU251" s="39">
        <f t="shared" si="12"/>
        <v>0</v>
      </c>
      <c r="AV251" s="39">
        <f t="shared" si="12"/>
        <v>12796.805945643682</v>
      </c>
      <c r="AW251" s="39">
        <f t="shared" si="12"/>
        <v>1360.0677394647857</v>
      </c>
      <c r="AX251" s="39">
        <f t="shared" si="12"/>
        <v>6.204029022607143</v>
      </c>
      <c r="AY251" s="39">
        <f t="shared" si="12"/>
        <v>0.14685894900000002</v>
      </c>
      <c r="AZ251" s="39">
        <f t="shared" si="12"/>
        <v>2827.7138495259646</v>
      </c>
      <c r="BA251" s="39">
        <f t="shared" si="12"/>
        <v>0</v>
      </c>
      <c r="BB251" s="39">
        <f t="shared" si="12"/>
        <v>0</v>
      </c>
      <c r="BC251" s="39">
        <f t="shared" si="12"/>
        <v>0</v>
      </c>
      <c r="BD251" s="39">
        <f t="shared" si="12"/>
        <v>0</v>
      </c>
      <c r="BE251" s="39">
        <f t="shared" si="12"/>
        <v>0</v>
      </c>
      <c r="BF251" s="39">
        <f t="shared" si="12"/>
        <v>16431.286904647328</v>
      </c>
      <c r="BG251" s="39">
        <f t="shared" si="12"/>
        <v>864.6024441939643</v>
      </c>
      <c r="BH251" s="39">
        <f t="shared" si="12"/>
        <v>53.21877592360714</v>
      </c>
      <c r="BI251" s="39">
        <f t="shared" si="12"/>
        <v>0</v>
      </c>
      <c r="BJ251" s="39">
        <f t="shared" si="12"/>
        <v>1563.1743068318929</v>
      </c>
      <c r="BK251" s="44">
        <f t="shared" si="12"/>
        <v>40436.9434191493</v>
      </c>
    </row>
    <row r="252" spans="1:63" ht="15">
      <c r="A252" s="59"/>
      <c r="B252" s="60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3"/>
    </row>
    <row r="253" spans="1:63" ht="15">
      <c r="A253" s="26" t="s">
        <v>257</v>
      </c>
      <c r="B253" s="61" t="s">
        <v>258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3"/>
    </row>
    <row r="254" spans="1:63" ht="15">
      <c r="A254" s="26" t="s">
        <v>13</v>
      </c>
      <c r="B254" s="54" t="s">
        <v>259</v>
      </c>
      <c r="C254" s="55">
        <v>0</v>
      </c>
      <c r="D254" s="55">
        <v>0</v>
      </c>
      <c r="E254" s="55">
        <v>0</v>
      </c>
      <c r="F254" s="55">
        <v>0</v>
      </c>
      <c r="G254" s="55">
        <v>0</v>
      </c>
      <c r="H254" s="55">
        <v>65.55725689346427</v>
      </c>
      <c r="I254" s="55">
        <v>53.1578185285</v>
      </c>
      <c r="J254" s="55">
        <v>0</v>
      </c>
      <c r="K254" s="55">
        <v>0</v>
      </c>
      <c r="L254" s="55">
        <v>16.257144261535718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73.82569409407142</v>
      </c>
      <c r="S254" s="55">
        <v>24.106110778178568</v>
      </c>
      <c r="T254" s="55">
        <v>2.4279741841428577</v>
      </c>
      <c r="U254" s="55">
        <v>0</v>
      </c>
      <c r="V254" s="55">
        <v>21.005561642642853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4.02947106875</v>
      </c>
      <c r="AC254" s="55">
        <v>0.40206984178571437</v>
      </c>
      <c r="AD254" s="55">
        <v>0</v>
      </c>
      <c r="AE254" s="55">
        <v>0</v>
      </c>
      <c r="AF254" s="55">
        <v>2.4823618614642857</v>
      </c>
      <c r="AG254" s="55">
        <v>0</v>
      </c>
      <c r="AH254" s="55">
        <v>0</v>
      </c>
      <c r="AI254" s="55">
        <v>0</v>
      </c>
      <c r="AJ254" s="55">
        <v>0</v>
      </c>
      <c r="AK254" s="55">
        <v>0</v>
      </c>
      <c r="AL254" s="55">
        <v>2.4041583749285715</v>
      </c>
      <c r="AM254" s="55">
        <v>0.045296366964285725</v>
      </c>
      <c r="AN254" s="55">
        <v>0</v>
      </c>
      <c r="AO254" s="55">
        <v>0</v>
      </c>
      <c r="AP254" s="55">
        <v>0.16869980675</v>
      </c>
      <c r="AQ254" s="55">
        <v>0</v>
      </c>
      <c r="AR254" s="55">
        <v>0</v>
      </c>
      <c r="AS254" s="55">
        <v>0.009363308428571427</v>
      </c>
      <c r="AT254" s="55">
        <v>0</v>
      </c>
      <c r="AU254" s="55">
        <v>0</v>
      </c>
      <c r="AV254" s="55">
        <v>1535.214891892071</v>
      </c>
      <c r="AW254" s="55">
        <v>335.96121132853574</v>
      </c>
      <c r="AX254" s="55">
        <v>0.09803626842857142</v>
      </c>
      <c r="AY254" s="55">
        <v>0</v>
      </c>
      <c r="AZ254" s="55">
        <v>377.325439986</v>
      </c>
      <c r="BA254" s="55">
        <v>0</v>
      </c>
      <c r="BB254" s="55">
        <v>0</v>
      </c>
      <c r="BC254" s="55">
        <v>0</v>
      </c>
      <c r="BD254" s="55">
        <v>0</v>
      </c>
      <c r="BE254" s="55">
        <v>0</v>
      </c>
      <c r="BF254" s="55">
        <v>2343.2552462933318</v>
      </c>
      <c r="BG254" s="55">
        <v>192.36512363996425</v>
      </c>
      <c r="BH254" s="55">
        <v>40.19422565075</v>
      </c>
      <c r="BI254" s="55">
        <v>0</v>
      </c>
      <c r="BJ254" s="55">
        <v>361.35910375439283</v>
      </c>
      <c r="BK254" s="36">
        <f>SUM(C254:BJ254)</f>
        <v>5451.652259825081</v>
      </c>
    </row>
    <row r="255" spans="1:63" ht="13.5" thickBot="1">
      <c r="A255" s="34"/>
      <c r="B255" s="6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6"/>
    </row>
    <row r="256" spans="1:63" ht="13.5" thickBot="1">
      <c r="A256" s="37"/>
      <c r="B256" s="64" t="s">
        <v>260</v>
      </c>
      <c r="C256" s="39">
        <f>SUM(C254:C255)</f>
        <v>0</v>
      </c>
      <c r="D256" s="39">
        <f aca="true" t="shared" si="13" ref="D256:BK256">SUM(D254:D255)</f>
        <v>0</v>
      </c>
      <c r="E256" s="39">
        <f t="shared" si="13"/>
        <v>0</v>
      </c>
      <c r="F256" s="39">
        <f t="shared" si="13"/>
        <v>0</v>
      </c>
      <c r="G256" s="39">
        <f t="shared" si="13"/>
        <v>0</v>
      </c>
      <c r="H256" s="39">
        <f t="shared" si="13"/>
        <v>65.55725689346427</v>
      </c>
      <c r="I256" s="39">
        <f t="shared" si="13"/>
        <v>53.1578185285</v>
      </c>
      <c r="J256" s="39">
        <f t="shared" si="13"/>
        <v>0</v>
      </c>
      <c r="K256" s="39">
        <f t="shared" si="13"/>
        <v>0</v>
      </c>
      <c r="L256" s="39">
        <f t="shared" si="13"/>
        <v>16.257144261535718</v>
      </c>
      <c r="M256" s="39">
        <f t="shared" si="13"/>
        <v>0</v>
      </c>
      <c r="N256" s="39">
        <f t="shared" si="13"/>
        <v>0</v>
      </c>
      <c r="O256" s="39">
        <f t="shared" si="13"/>
        <v>0</v>
      </c>
      <c r="P256" s="39">
        <f t="shared" si="13"/>
        <v>0</v>
      </c>
      <c r="Q256" s="39">
        <f t="shared" si="13"/>
        <v>0</v>
      </c>
      <c r="R256" s="39">
        <f t="shared" si="13"/>
        <v>73.82569409407142</v>
      </c>
      <c r="S256" s="39">
        <f t="shared" si="13"/>
        <v>24.106110778178568</v>
      </c>
      <c r="T256" s="39">
        <f t="shared" si="13"/>
        <v>2.4279741841428577</v>
      </c>
      <c r="U256" s="39">
        <f t="shared" si="13"/>
        <v>0</v>
      </c>
      <c r="V256" s="39">
        <f t="shared" si="13"/>
        <v>21.005561642642853</v>
      </c>
      <c r="W256" s="39">
        <f t="shared" si="13"/>
        <v>0</v>
      </c>
      <c r="X256" s="39">
        <f t="shared" si="13"/>
        <v>0</v>
      </c>
      <c r="Y256" s="39">
        <f t="shared" si="13"/>
        <v>0</v>
      </c>
      <c r="Z256" s="39">
        <f t="shared" si="13"/>
        <v>0</v>
      </c>
      <c r="AA256" s="39">
        <f t="shared" si="13"/>
        <v>0</v>
      </c>
      <c r="AB256" s="39">
        <f t="shared" si="13"/>
        <v>4.02947106875</v>
      </c>
      <c r="AC256" s="39">
        <f t="shared" si="13"/>
        <v>0.40206984178571437</v>
      </c>
      <c r="AD256" s="39">
        <f t="shared" si="13"/>
        <v>0</v>
      </c>
      <c r="AE256" s="39">
        <f t="shared" si="13"/>
        <v>0</v>
      </c>
      <c r="AF256" s="39">
        <f t="shared" si="13"/>
        <v>2.4823618614642857</v>
      </c>
      <c r="AG256" s="39">
        <f t="shared" si="13"/>
        <v>0</v>
      </c>
      <c r="AH256" s="39">
        <f t="shared" si="13"/>
        <v>0</v>
      </c>
      <c r="AI256" s="39">
        <f t="shared" si="13"/>
        <v>0</v>
      </c>
      <c r="AJ256" s="39">
        <f t="shared" si="13"/>
        <v>0</v>
      </c>
      <c r="AK256" s="39">
        <f t="shared" si="13"/>
        <v>0</v>
      </c>
      <c r="AL256" s="39">
        <f t="shared" si="13"/>
        <v>2.4041583749285715</v>
      </c>
      <c r="AM256" s="39">
        <f t="shared" si="13"/>
        <v>0.045296366964285725</v>
      </c>
      <c r="AN256" s="39">
        <f t="shared" si="13"/>
        <v>0</v>
      </c>
      <c r="AO256" s="39">
        <f t="shared" si="13"/>
        <v>0</v>
      </c>
      <c r="AP256" s="39">
        <f t="shared" si="13"/>
        <v>0.16869980675</v>
      </c>
      <c r="AQ256" s="39">
        <f t="shared" si="13"/>
        <v>0</v>
      </c>
      <c r="AR256" s="39">
        <f t="shared" si="13"/>
        <v>0</v>
      </c>
      <c r="AS256" s="39">
        <f t="shared" si="13"/>
        <v>0.009363308428571427</v>
      </c>
      <c r="AT256" s="39">
        <f t="shared" si="13"/>
        <v>0</v>
      </c>
      <c r="AU256" s="39">
        <f t="shared" si="13"/>
        <v>0</v>
      </c>
      <c r="AV256" s="39">
        <f t="shared" si="13"/>
        <v>1535.214891892071</v>
      </c>
      <c r="AW256" s="39">
        <f t="shared" si="13"/>
        <v>335.96121132853574</v>
      </c>
      <c r="AX256" s="39">
        <f t="shared" si="13"/>
        <v>0.09803626842857142</v>
      </c>
      <c r="AY256" s="39">
        <f t="shared" si="13"/>
        <v>0</v>
      </c>
      <c r="AZ256" s="39">
        <f t="shared" si="13"/>
        <v>377.325439986</v>
      </c>
      <c r="BA256" s="39">
        <f t="shared" si="13"/>
        <v>0</v>
      </c>
      <c r="BB256" s="39">
        <f t="shared" si="13"/>
        <v>0</v>
      </c>
      <c r="BC256" s="39">
        <f t="shared" si="13"/>
        <v>0</v>
      </c>
      <c r="BD256" s="39">
        <f t="shared" si="13"/>
        <v>0</v>
      </c>
      <c r="BE256" s="39">
        <f t="shared" si="13"/>
        <v>0</v>
      </c>
      <c r="BF256" s="39">
        <f t="shared" si="13"/>
        <v>2343.2552462933318</v>
      </c>
      <c r="BG256" s="39">
        <f t="shared" si="13"/>
        <v>192.36512363996425</v>
      </c>
      <c r="BH256" s="39">
        <f t="shared" si="13"/>
        <v>40.19422565075</v>
      </c>
      <c r="BI256" s="39">
        <f t="shared" si="13"/>
        <v>0</v>
      </c>
      <c r="BJ256" s="39">
        <f t="shared" si="13"/>
        <v>361.35910375439283</v>
      </c>
      <c r="BK256" s="39">
        <f t="shared" si="13"/>
        <v>5451.652259825081</v>
      </c>
    </row>
    <row r="257" spans="1:63" ht="15">
      <c r="A257" s="59"/>
      <c r="B257" s="60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3"/>
    </row>
    <row r="258" spans="1:63" ht="15">
      <c r="A258" s="26" t="s">
        <v>261</v>
      </c>
      <c r="B258" s="61" t="s">
        <v>262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3"/>
    </row>
    <row r="259" spans="1:63" ht="15">
      <c r="A259" s="26" t="s">
        <v>13</v>
      </c>
      <c r="B259" s="27" t="s">
        <v>263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3"/>
    </row>
    <row r="260" spans="1:63" ht="13.5" thickBot="1">
      <c r="A260" s="34"/>
      <c r="B260" s="31" t="s">
        <v>264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  <c r="AV260" s="35">
        <v>130.09724403126316</v>
      </c>
      <c r="AW260" s="35">
        <v>51.73925872601757</v>
      </c>
      <c r="AX260" s="35">
        <v>0.074838927673278</v>
      </c>
      <c r="AY260" s="35">
        <v>0</v>
      </c>
      <c r="AZ260" s="35">
        <v>95.42162848816739</v>
      </c>
      <c r="BA260" s="35">
        <v>0</v>
      </c>
      <c r="BB260" s="35">
        <v>0</v>
      </c>
      <c r="BC260" s="35">
        <v>0</v>
      </c>
      <c r="BD260" s="35">
        <v>0</v>
      </c>
      <c r="BE260" s="35">
        <v>0</v>
      </c>
      <c r="BF260" s="35">
        <v>63.28205099887808</v>
      </c>
      <c r="BG260" s="35">
        <v>5.0478856715626</v>
      </c>
      <c r="BH260" s="35">
        <v>0</v>
      </c>
      <c r="BI260" s="35">
        <v>0</v>
      </c>
      <c r="BJ260" s="35">
        <v>21.87417124343794</v>
      </c>
      <c r="BK260" s="36">
        <f>SUM(C260:BJ260)</f>
        <v>367.53707808700005</v>
      </c>
    </row>
    <row r="261" spans="1:63" ht="13.5" thickBot="1">
      <c r="A261" s="37"/>
      <c r="B261" s="38" t="s">
        <v>17</v>
      </c>
      <c r="C261" s="39">
        <f>SUM(C260)</f>
        <v>0</v>
      </c>
      <c r="D261" s="39">
        <f aca="true" t="shared" si="14" ref="D261:BK261">SUM(D260)</f>
        <v>0</v>
      </c>
      <c r="E261" s="39">
        <f t="shared" si="14"/>
        <v>0</v>
      </c>
      <c r="F261" s="39">
        <f t="shared" si="14"/>
        <v>0</v>
      </c>
      <c r="G261" s="39">
        <f t="shared" si="14"/>
        <v>0</v>
      </c>
      <c r="H261" s="39">
        <f t="shared" si="14"/>
        <v>0</v>
      </c>
      <c r="I261" s="39">
        <f t="shared" si="14"/>
        <v>0</v>
      </c>
      <c r="J261" s="39">
        <f t="shared" si="14"/>
        <v>0</v>
      </c>
      <c r="K261" s="39">
        <f t="shared" si="14"/>
        <v>0</v>
      </c>
      <c r="L261" s="39">
        <f t="shared" si="14"/>
        <v>0</v>
      </c>
      <c r="M261" s="39">
        <f t="shared" si="14"/>
        <v>0</v>
      </c>
      <c r="N261" s="39">
        <f t="shared" si="14"/>
        <v>0</v>
      </c>
      <c r="O261" s="39">
        <f t="shared" si="14"/>
        <v>0</v>
      </c>
      <c r="P261" s="39">
        <f t="shared" si="14"/>
        <v>0</v>
      </c>
      <c r="Q261" s="39">
        <f t="shared" si="14"/>
        <v>0</v>
      </c>
      <c r="R261" s="39">
        <f t="shared" si="14"/>
        <v>0</v>
      </c>
      <c r="S261" s="39">
        <f t="shared" si="14"/>
        <v>0</v>
      </c>
      <c r="T261" s="39">
        <f t="shared" si="14"/>
        <v>0</v>
      </c>
      <c r="U261" s="39">
        <f t="shared" si="14"/>
        <v>0</v>
      </c>
      <c r="V261" s="39">
        <f t="shared" si="14"/>
        <v>0</v>
      </c>
      <c r="W261" s="39">
        <f t="shared" si="14"/>
        <v>0</v>
      </c>
      <c r="X261" s="39">
        <f t="shared" si="14"/>
        <v>0</v>
      </c>
      <c r="Y261" s="39">
        <f t="shared" si="14"/>
        <v>0</v>
      </c>
      <c r="Z261" s="39">
        <f t="shared" si="14"/>
        <v>0</v>
      </c>
      <c r="AA261" s="39">
        <f t="shared" si="14"/>
        <v>0</v>
      </c>
      <c r="AB261" s="39">
        <f t="shared" si="14"/>
        <v>0</v>
      </c>
      <c r="AC261" s="39">
        <f t="shared" si="14"/>
        <v>0</v>
      </c>
      <c r="AD261" s="39">
        <f t="shared" si="14"/>
        <v>0</v>
      </c>
      <c r="AE261" s="39">
        <f t="shared" si="14"/>
        <v>0</v>
      </c>
      <c r="AF261" s="39">
        <f t="shared" si="14"/>
        <v>0</v>
      </c>
      <c r="AG261" s="39">
        <f t="shared" si="14"/>
        <v>0</v>
      </c>
      <c r="AH261" s="39">
        <f t="shared" si="14"/>
        <v>0</v>
      </c>
      <c r="AI261" s="39">
        <f t="shared" si="14"/>
        <v>0</v>
      </c>
      <c r="AJ261" s="39">
        <f t="shared" si="14"/>
        <v>0</v>
      </c>
      <c r="AK261" s="39">
        <f t="shared" si="14"/>
        <v>0</v>
      </c>
      <c r="AL261" s="39">
        <f t="shared" si="14"/>
        <v>0</v>
      </c>
      <c r="AM261" s="39">
        <f t="shared" si="14"/>
        <v>0</v>
      </c>
      <c r="AN261" s="39">
        <f t="shared" si="14"/>
        <v>0</v>
      </c>
      <c r="AO261" s="39">
        <f t="shared" si="14"/>
        <v>0</v>
      </c>
      <c r="AP261" s="39">
        <f t="shared" si="14"/>
        <v>0</v>
      </c>
      <c r="AQ261" s="39">
        <f t="shared" si="14"/>
        <v>0</v>
      </c>
      <c r="AR261" s="39">
        <f t="shared" si="14"/>
        <v>0</v>
      </c>
      <c r="AS261" s="39">
        <f t="shared" si="14"/>
        <v>0</v>
      </c>
      <c r="AT261" s="39">
        <f t="shared" si="14"/>
        <v>0</v>
      </c>
      <c r="AU261" s="39">
        <f t="shared" si="14"/>
        <v>0</v>
      </c>
      <c r="AV261" s="39">
        <f t="shared" si="14"/>
        <v>130.09724403126316</v>
      </c>
      <c r="AW261" s="39">
        <f t="shared" si="14"/>
        <v>51.73925872601757</v>
      </c>
      <c r="AX261" s="39">
        <f t="shared" si="14"/>
        <v>0.074838927673278</v>
      </c>
      <c r="AY261" s="39">
        <f t="shared" si="14"/>
        <v>0</v>
      </c>
      <c r="AZ261" s="39">
        <f t="shared" si="14"/>
        <v>95.42162848816739</v>
      </c>
      <c r="BA261" s="39">
        <f t="shared" si="14"/>
        <v>0</v>
      </c>
      <c r="BB261" s="39">
        <f t="shared" si="14"/>
        <v>0</v>
      </c>
      <c r="BC261" s="39">
        <f t="shared" si="14"/>
        <v>0</v>
      </c>
      <c r="BD261" s="39">
        <f t="shared" si="14"/>
        <v>0</v>
      </c>
      <c r="BE261" s="39">
        <f t="shared" si="14"/>
        <v>0</v>
      </c>
      <c r="BF261" s="39">
        <f t="shared" si="14"/>
        <v>63.28205099887808</v>
      </c>
      <c r="BG261" s="39">
        <f t="shared" si="14"/>
        <v>5.0478856715626</v>
      </c>
      <c r="BH261" s="39">
        <f t="shared" si="14"/>
        <v>0</v>
      </c>
      <c r="BI261" s="39">
        <f t="shared" si="14"/>
        <v>0</v>
      </c>
      <c r="BJ261" s="39">
        <f t="shared" si="14"/>
        <v>21.87417124343794</v>
      </c>
      <c r="BK261" s="44">
        <f t="shared" si="14"/>
        <v>367.53707808700005</v>
      </c>
    </row>
    <row r="262" spans="1:63" ht="15">
      <c r="A262" s="59"/>
      <c r="B262" s="66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67"/>
    </row>
    <row r="263" spans="1:63" ht="15">
      <c r="A263" s="26" t="s">
        <v>18</v>
      </c>
      <c r="B263" s="27" t="s">
        <v>265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3"/>
    </row>
    <row r="264" spans="1:63" ht="15">
      <c r="A264" s="68"/>
      <c r="B264" s="31" t="s">
        <v>266</v>
      </c>
      <c r="C264" s="35">
        <v>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1.5266581235049876</v>
      </c>
      <c r="AW264" s="35">
        <v>5996.809412211577</v>
      </c>
      <c r="AX264" s="35">
        <v>0</v>
      </c>
      <c r="AY264" s="35">
        <v>0</v>
      </c>
      <c r="AZ264" s="35">
        <v>0.8360497602313495</v>
      </c>
      <c r="BA264" s="35">
        <v>0</v>
      </c>
      <c r="BB264" s="35">
        <v>0</v>
      </c>
      <c r="BC264" s="35">
        <v>0</v>
      </c>
      <c r="BD264" s="35">
        <v>0</v>
      </c>
      <c r="BE264" s="35">
        <v>0</v>
      </c>
      <c r="BF264" s="35">
        <v>1.6750540966787466</v>
      </c>
      <c r="BG264" s="35">
        <v>15.188618546510295</v>
      </c>
      <c r="BH264" s="35">
        <v>0</v>
      </c>
      <c r="BI264" s="35">
        <v>0</v>
      </c>
      <c r="BJ264" s="35">
        <v>0.08225158949836464</v>
      </c>
      <c r="BK264" s="36">
        <f>SUM(C264:BJ264)</f>
        <v>6016.118044328001</v>
      </c>
    </row>
    <row r="265" spans="1:63" ht="15">
      <c r="A265" s="68"/>
      <c r="B265" s="31" t="s">
        <v>267</v>
      </c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1.036583447188326</v>
      </c>
      <c r="AW265" s="35">
        <v>1951.8195625828569</v>
      </c>
      <c r="AX265" s="35">
        <v>0</v>
      </c>
      <c r="AY265" s="35">
        <v>0</v>
      </c>
      <c r="AZ265" s="35">
        <v>0.8855766735768094</v>
      </c>
      <c r="BA265" s="35">
        <v>0</v>
      </c>
      <c r="BB265" s="35">
        <v>0</v>
      </c>
      <c r="BC265" s="35">
        <v>0</v>
      </c>
      <c r="BD265" s="35">
        <v>0</v>
      </c>
      <c r="BE265" s="35">
        <v>0</v>
      </c>
      <c r="BF265" s="35">
        <v>0.9678962310235784</v>
      </c>
      <c r="BG265" s="35">
        <v>8.528188684598954</v>
      </c>
      <c r="BH265" s="35">
        <v>0</v>
      </c>
      <c r="BI265" s="35">
        <v>0</v>
      </c>
      <c r="BJ265" s="35">
        <v>0.19567510275555716</v>
      </c>
      <c r="BK265" s="36">
        <f>SUM(C265:BJ265)</f>
        <v>1963.4334827220002</v>
      </c>
    </row>
    <row r="266" spans="1:63" ht="13.5" thickBot="1">
      <c r="A266" s="68"/>
      <c r="B266" s="31" t="s">
        <v>268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  <c r="AV266" s="35">
        <v>5.821798027797007</v>
      </c>
      <c r="AW266" s="35">
        <v>18.281219450225226</v>
      </c>
      <c r="AX266" s="35">
        <v>0</v>
      </c>
      <c r="AY266" s="35">
        <v>0</v>
      </c>
      <c r="AZ266" s="35">
        <v>7.006816041617164</v>
      </c>
      <c r="BA266" s="35">
        <v>0</v>
      </c>
      <c r="BB266" s="35">
        <v>0</v>
      </c>
      <c r="BC266" s="35">
        <v>0</v>
      </c>
      <c r="BD266" s="35">
        <v>0</v>
      </c>
      <c r="BE266" s="35">
        <v>0</v>
      </c>
      <c r="BF266" s="35">
        <v>6.286990008992714</v>
      </c>
      <c r="BG266" s="35">
        <v>2.6261252907048767</v>
      </c>
      <c r="BH266" s="35">
        <v>0</v>
      </c>
      <c r="BI266" s="35">
        <v>0</v>
      </c>
      <c r="BJ266" s="35">
        <v>2.3468925656630155</v>
      </c>
      <c r="BK266" s="36">
        <f>SUM(C266:BJ266)</f>
        <v>42.369841385</v>
      </c>
    </row>
    <row r="267" spans="1:63" ht="13.5" thickBot="1">
      <c r="A267" s="49"/>
      <c r="B267" s="69" t="s">
        <v>22</v>
      </c>
      <c r="C267" s="70">
        <f aca="true" t="shared" si="15" ref="C267:BK267">SUM(C264:C266)</f>
        <v>0</v>
      </c>
      <c r="D267" s="39">
        <f t="shared" si="15"/>
        <v>0</v>
      </c>
      <c r="E267" s="39">
        <f t="shared" si="15"/>
        <v>0</v>
      </c>
      <c r="F267" s="39">
        <f t="shared" si="15"/>
        <v>0</v>
      </c>
      <c r="G267" s="39">
        <f t="shared" si="15"/>
        <v>0</v>
      </c>
      <c r="H267" s="39">
        <f t="shared" si="15"/>
        <v>0</v>
      </c>
      <c r="I267" s="39">
        <f t="shared" si="15"/>
        <v>0</v>
      </c>
      <c r="J267" s="39">
        <f t="shared" si="15"/>
        <v>0</v>
      </c>
      <c r="K267" s="39">
        <f t="shared" si="15"/>
        <v>0</v>
      </c>
      <c r="L267" s="39">
        <f t="shared" si="15"/>
        <v>0</v>
      </c>
      <c r="M267" s="39">
        <f t="shared" si="15"/>
        <v>0</v>
      </c>
      <c r="N267" s="39">
        <f t="shared" si="15"/>
        <v>0</v>
      </c>
      <c r="O267" s="39">
        <f t="shared" si="15"/>
        <v>0</v>
      </c>
      <c r="P267" s="39">
        <f t="shared" si="15"/>
        <v>0</v>
      </c>
      <c r="Q267" s="39">
        <f t="shared" si="15"/>
        <v>0</v>
      </c>
      <c r="R267" s="39">
        <f t="shared" si="15"/>
        <v>0</v>
      </c>
      <c r="S267" s="39">
        <f t="shared" si="15"/>
        <v>0</v>
      </c>
      <c r="T267" s="39">
        <f t="shared" si="15"/>
        <v>0</v>
      </c>
      <c r="U267" s="39">
        <f t="shared" si="15"/>
        <v>0</v>
      </c>
      <c r="V267" s="39">
        <f t="shared" si="15"/>
        <v>0</v>
      </c>
      <c r="W267" s="39">
        <f t="shared" si="15"/>
        <v>0</v>
      </c>
      <c r="X267" s="39">
        <f t="shared" si="15"/>
        <v>0</v>
      </c>
      <c r="Y267" s="39">
        <f t="shared" si="15"/>
        <v>0</v>
      </c>
      <c r="Z267" s="39">
        <f t="shared" si="15"/>
        <v>0</v>
      </c>
      <c r="AA267" s="39">
        <f t="shared" si="15"/>
        <v>0</v>
      </c>
      <c r="AB267" s="39">
        <f t="shared" si="15"/>
        <v>0</v>
      </c>
      <c r="AC267" s="39">
        <f t="shared" si="15"/>
        <v>0</v>
      </c>
      <c r="AD267" s="39">
        <f t="shared" si="15"/>
        <v>0</v>
      </c>
      <c r="AE267" s="39">
        <f t="shared" si="15"/>
        <v>0</v>
      </c>
      <c r="AF267" s="39">
        <f t="shared" si="15"/>
        <v>0</v>
      </c>
      <c r="AG267" s="39">
        <f t="shared" si="15"/>
        <v>0</v>
      </c>
      <c r="AH267" s="39">
        <f t="shared" si="15"/>
        <v>0</v>
      </c>
      <c r="AI267" s="39">
        <f t="shared" si="15"/>
        <v>0</v>
      </c>
      <c r="AJ267" s="39">
        <f t="shared" si="15"/>
        <v>0</v>
      </c>
      <c r="AK267" s="39">
        <f t="shared" si="15"/>
        <v>0</v>
      </c>
      <c r="AL267" s="39">
        <f t="shared" si="15"/>
        <v>0</v>
      </c>
      <c r="AM267" s="39">
        <f t="shared" si="15"/>
        <v>0</v>
      </c>
      <c r="AN267" s="39">
        <f t="shared" si="15"/>
        <v>0</v>
      </c>
      <c r="AO267" s="39">
        <f t="shared" si="15"/>
        <v>0</v>
      </c>
      <c r="AP267" s="39">
        <f t="shared" si="15"/>
        <v>0</v>
      </c>
      <c r="AQ267" s="39">
        <f t="shared" si="15"/>
        <v>0</v>
      </c>
      <c r="AR267" s="39">
        <f t="shared" si="15"/>
        <v>0</v>
      </c>
      <c r="AS267" s="39">
        <f t="shared" si="15"/>
        <v>0</v>
      </c>
      <c r="AT267" s="39">
        <f t="shared" si="15"/>
        <v>0</v>
      </c>
      <c r="AU267" s="39">
        <f t="shared" si="15"/>
        <v>0</v>
      </c>
      <c r="AV267" s="39">
        <f t="shared" si="15"/>
        <v>8.38503959849032</v>
      </c>
      <c r="AW267" s="39">
        <f t="shared" si="15"/>
        <v>7966.910194244659</v>
      </c>
      <c r="AX267" s="39">
        <f t="shared" si="15"/>
        <v>0</v>
      </c>
      <c r="AY267" s="39">
        <f t="shared" si="15"/>
        <v>0</v>
      </c>
      <c r="AZ267" s="39">
        <f t="shared" si="15"/>
        <v>8.728442475425322</v>
      </c>
      <c r="BA267" s="39">
        <f t="shared" si="15"/>
        <v>0</v>
      </c>
      <c r="BB267" s="39">
        <f t="shared" si="15"/>
        <v>0</v>
      </c>
      <c r="BC267" s="39">
        <f t="shared" si="15"/>
        <v>0</v>
      </c>
      <c r="BD267" s="39">
        <f t="shared" si="15"/>
        <v>0</v>
      </c>
      <c r="BE267" s="39">
        <f t="shared" si="15"/>
        <v>0</v>
      </c>
      <c r="BF267" s="39">
        <f t="shared" si="15"/>
        <v>8.92994033669504</v>
      </c>
      <c r="BG267" s="39">
        <f t="shared" si="15"/>
        <v>26.342932521814127</v>
      </c>
      <c r="BH267" s="39">
        <f t="shared" si="15"/>
        <v>0</v>
      </c>
      <c r="BI267" s="39">
        <f t="shared" si="15"/>
        <v>0</v>
      </c>
      <c r="BJ267" s="39">
        <f t="shared" si="15"/>
        <v>2.624819257916937</v>
      </c>
      <c r="BK267" s="71">
        <f t="shared" si="15"/>
        <v>8021.921368435001</v>
      </c>
    </row>
    <row r="268" spans="1:63" ht="13.5" thickBot="1">
      <c r="A268" s="37"/>
      <c r="B268" s="64" t="s">
        <v>256</v>
      </c>
      <c r="C268" s="39">
        <f aca="true" t="shared" si="16" ref="C268:BK268">C267+C261</f>
        <v>0</v>
      </c>
      <c r="D268" s="39">
        <f t="shared" si="16"/>
        <v>0</v>
      </c>
      <c r="E268" s="39">
        <f t="shared" si="16"/>
        <v>0</v>
      </c>
      <c r="F268" s="39">
        <f t="shared" si="16"/>
        <v>0</v>
      </c>
      <c r="G268" s="39">
        <f t="shared" si="16"/>
        <v>0</v>
      </c>
      <c r="H268" s="39">
        <f t="shared" si="16"/>
        <v>0</v>
      </c>
      <c r="I268" s="39">
        <f t="shared" si="16"/>
        <v>0</v>
      </c>
      <c r="J268" s="39">
        <f t="shared" si="16"/>
        <v>0</v>
      </c>
      <c r="K268" s="39">
        <f t="shared" si="16"/>
        <v>0</v>
      </c>
      <c r="L268" s="39">
        <f t="shared" si="16"/>
        <v>0</v>
      </c>
      <c r="M268" s="39">
        <f t="shared" si="16"/>
        <v>0</v>
      </c>
      <c r="N268" s="39">
        <f t="shared" si="16"/>
        <v>0</v>
      </c>
      <c r="O268" s="39">
        <f t="shared" si="16"/>
        <v>0</v>
      </c>
      <c r="P268" s="39">
        <f t="shared" si="16"/>
        <v>0</v>
      </c>
      <c r="Q268" s="39">
        <f t="shared" si="16"/>
        <v>0</v>
      </c>
      <c r="R268" s="39">
        <f t="shared" si="16"/>
        <v>0</v>
      </c>
      <c r="S268" s="39">
        <f t="shared" si="16"/>
        <v>0</v>
      </c>
      <c r="T268" s="39">
        <f t="shared" si="16"/>
        <v>0</v>
      </c>
      <c r="U268" s="39">
        <f t="shared" si="16"/>
        <v>0</v>
      </c>
      <c r="V268" s="39">
        <f t="shared" si="16"/>
        <v>0</v>
      </c>
      <c r="W268" s="39">
        <f t="shared" si="16"/>
        <v>0</v>
      </c>
      <c r="X268" s="39">
        <f t="shared" si="16"/>
        <v>0</v>
      </c>
      <c r="Y268" s="39">
        <f t="shared" si="16"/>
        <v>0</v>
      </c>
      <c r="Z268" s="39">
        <f t="shared" si="16"/>
        <v>0</v>
      </c>
      <c r="AA268" s="39">
        <f t="shared" si="16"/>
        <v>0</v>
      </c>
      <c r="AB268" s="39">
        <f t="shared" si="16"/>
        <v>0</v>
      </c>
      <c r="AC268" s="39">
        <f t="shared" si="16"/>
        <v>0</v>
      </c>
      <c r="AD268" s="39">
        <f t="shared" si="16"/>
        <v>0</v>
      </c>
      <c r="AE268" s="39">
        <f t="shared" si="16"/>
        <v>0</v>
      </c>
      <c r="AF268" s="39">
        <f t="shared" si="16"/>
        <v>0</v>
      </c>
      <c r="AG268" s="39">
        <f t="shared" si="16"/>
        <v>0</v>
      </c>
      <c r="AH268" s="39">
        <f t="shared" si="16"/>
        <v>0</v>
      </c>
      <c r="AI268" s="39">
        <f t="shared" si="16"/>
        <v>0</v>
      </c>
      <c r="AJ268" s="39">
        <f t="shared" si="16"/>
        <v>0</v>
      </c>
      <c r="AK268" s="39">
        <f t="shared" si="16"/>
        <v>0</v>
      </c>
      <c r="AL268" s="39">
        <f t="shared" si="16"/>
        <v>0</v>
      </c>
      <c r="AM268" s="39">
        <f t="shared" si="16"/>
        <v>0</v>
      </c>
      <c r="AN268" s="39">
        <f t="shared" si="16"/>
        <v>0</v>
      </c>
      <c r="AO268" s="39">
        <f t="shared" si="16"/>
        <v>0</v>
      </c>
      <c r="AP268" s="39">
        <f t="shared" si="16"/>
        <v>0</v>
      </c>
      <c r="AQ268" s="39">
        <f t="shared" si="16"/>
        <v>0</v>
      </c>
      <c r="AR268" s="39">
        <f t="shared" si="16"/>
        <v>0</v>
      </c>
      <c r="AS268" s="39">
        <f t="shared" si="16"/>
        <v>0</v>
      </c>
      <c r="AT268" s="39">
        <f t="shared" si="16"/>
        <v>0</v>
      </c>
      <c r="AU268" s="39">
        <f t="shared" si="16"/>
        <v>0</v>
      </c>
      <c r="AV268" s="39">
        <f t="shared" si="16"/>
        <v>138.48228362975348</v>
      </c>
      <c r="AW268" s="39">
        <f t="shared" si="16"/>
        <v>8018.649452970676</v>
      </c>
      <c r="AX268" s="39">
        <f t="shared" si="16"/>
        <v>0.074838927673278</v>
      </c>
      <c r="AY268" s="39">
        <f t="shared" si="16"/>
        <v>0</v>
      </c>
      <c r="AZ268" s="39">
        <f t="shared" si="16"/>
        <v>104.15007096359271</v>
      </c>
      <c r="BA268" s="39">
        <f t="shared" si="16"/>
        <v>0</v>
      </c>
      <c r="BB268" s="39">
        <f t="shared" si="16"/>
        <v>0</v>
      </c>
      <c r="BC268" s="39">
        <f t="shared" si="16"/>
        <v>0</v>
      </c>
      <c r="BD268" s="39">
        <f t="shared" si="16"/>
        <v>0</v>
      </c>
      <c r="BE268" s="39">
        <f t="shared" si="16"/>
        <v>0</v>
      </c>
      <c r="BF268" s="39">
        <f t="shared" si="16"/>
        <v>72.21199133557312</v>
      </c>
      <c r="BG268" s="39">
        <f t="shared" si="16"/>
        <v>31.390818193376727</v>
      </c>
      <c r="BH268" s="39">
        <f t="shared" si="16"/>
        <v>0</v>
      </c>
      <c r="BI268" s="39">
        <f t="shared" si="16"/>
        <v>0</v>
      </c>
      <c r="BJ268" s="39">
        <f t="shared" si="16"/>
        <v>24.498990501354875</v>
      </c>
      <c r="BK268" s="44">
        <f t="shared" si="16"/>
        <v>8389.458446522001</v>
      </c>
    </row>
    <row r="269" spans="1:63" ht="15">
      <c r="A269" s="59"/>
      <c r="B269" s="7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67"/>
    </row>
    <row r="270" spans="1:63" ht="15">
      <c r="A270" s="26" t="s">
        <v>269</v>
      </c>
      <c r="B270" s="61" t="s">
        <v>270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3"/>
    </row>
    <row r="271" spans="1:63" ht="13.5" thickBot="1">
      <c r="A271" s="68" t="s">
        <v>13</v>
      </c>
      <c r="B271" s="73" t="s">
        <v>271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  <c r="AV271" s="35">
        <v>0</v>
      </c>
      <c r="AW271" s="35">
        <v>0</v>
      </c>
      <c r="AX271" s="35">
        <v>0</v>
      </c>
      <c r="AY271" s="35">
        <v>0</v>
      </c>
      <c r="AZ271" s="35">
        <v>0</v>
      </c>
      <c r="BA271" s="35">
        <v>0</v>
      </c>
      <c r="BB271" s="35">
        <v>0</v>
      </c>
      <c r="BC271" s="35">
        <v>0</v>
      </c>
      <c r="BD271" s="35">
        <v>0</v>
      </c>
      <c r="BE271" s="35">
        <v>0</v>
      </c>
      <c r="BF271" s="35">
        <v>0</v>
      </c>
      <c r="BG271" s="35">
        <v>0</v>
      </c>
      <c r="BH271" s="35">
        <v>0</v>
      </c>
      <c r="BI271" s="35">
        <v>0</v>
      </c>
      <c r="BJ271" s="35">
        <v>0</v>
      </c>
      <c r="BK271" s="36">
        <v>0</v>
      </c>
    </row>
    <row r="272" spans="1:63" ht="13.5" thickBot="1">
      <c r="A272" s="37"/>
      <c r="B272" s="64" t="s">
        <v>260</v>
      </c>
      <c r="C272" s="39">
        <f>SUM(C271)</f>
        <v>0</v>
      </c>
      <c r="D272" s="39">
        <f aca="true" t="shared" si="17" ref="D272:BK272">SUM(D271)</f>
        <v>0</v>
      </c>
      <c r="E272" s="39">
        <f t="shared" si="17"/>
        <v>0</v>
      </c>
      <c r="F272" s="39">
        <f t="shared" si="17"/>
        <v>0</v>
      </c>
      <c r="G272" s="39">
        <f t="shared" si="17"/>
        <v>0</v>
      </c>
      <c r="H272" s="39">
        <f t="shared" si="17"/>
        <v>0</v>
      </c>
      <c r="I272" s="39">
        <f t="shared" si="17"/>
        <v>0</v>
      </c>
      <c r="J272" s="39">
        <f t="shared" si="17"/>
        <v>0</v>
      </c>
      <c r="K272" s="39">
        <f t="shared" si="17"/>
        <v>0</v>
      </c>
      <c r="L272" s="39">
        <f t="shared" si="17"/>
        <v>0</v>
      </c>
      <c r="M272" s="39">
        <f t="shared" si="17"/>
        <v>0</v>
      </c>
      <c r="N272" s="39">
        <f t="shared" si="17"/>
        <v>0</v>
      </c>
      <c r="O272" s="39">
        <f t="shared" si="17"/>
        <v>0</v>
      </c>
      <c r="P272" s="39">
        <f t="shared" si="17"/>
        <v>0</v>
      </c>
      <c r="Q272" s="39">
        <f t="shared" si="17"/>
        <v>0</v>
      </c>
      <c r="R272" s="39">
        <f t="shared" si="17"/>
        <v>0</v>
      </c>
      <c r="S272" s="39">
        <f t="shared" si="17"/>
        <v>0</v>
      </c>
      <c r="T272" s="39">
        <f t="shared" si="17"/>
        <v>0</v>
      </c>
      <c r="U272" s="39">
        <f t="shared" si="17"/>
        <v>0</v>
      </c>
      <c r="V272" s="39">
        <f t="shared" si="17"/>
        <v>0</v>
      </c>
      <c r="W272" s="39">
        <f t="shared" si="17"/>
        <v>0</v>
      </c>
      <c r="X272" s="39">
        <f t="shared" si="17"/>
        <v>0</v>
      </c>
      <c r="Y272" s="39">
        <f t="shared" si="17"/>
        <v>0</v>
      </c>
      <c r="Z272" s="39">
        <f t="shared" si="17"/>
        <v>0</v>
      </c>
      <c r="AA272" s="39">
        <f t="shared" si="17"/>
        <v>0</v>
      </c>
      <c r="AB272" s="39">
        <f t="shared" si="17"/>
        <v>0</v>
      </c>
      <c r="AC272" s="39">
        <f t="shared" si="17"/>
        <v>0</v>
      </c>
      <c r="AD272" s="39">
        <f t="shared" si="17"/>
        <v>0</v>
      </c>
      <c r="AE272" s="39">
        <f t="shared" si="17"/>
        <v>0</v>
      </c>
      <c r="AF272" s="39">
        <f t="shared" si="17"/>
        <v>0</v>
      </c>
      <c r="AG272" s="39">
        <f t="shared" si="17"/>
        <v>0</v>
      </c>
      <c r="AH272" s="39">
        <f t="shared" si="17"/>
        <v>0</v>
      </c>
      <c r="AI272" s="39">
        <f t="shared" si="17"/>
        <v>0</v>
      </c>
      <c r="AJ272" s="39">
        <f t="shared" si="17"/>
        <v>0</v>
      </c>
      <c r="AK272" s="39">
        <f t="shared" si="17"/>
        <v>0</v>
      </c>
      <c r="AL272" s="39">
        <f t="shared" si="17"/>
        <v>0</v>
      </c>
      <c r="AM272" s="39">
        <f t="shared" si="17"/>
        <v>0</v>
      </c>
      <c r="AN272" s="39">
        <f t="shared" si="17"/>
        <v>0</v>
      </c>
      <c r="AO272" s="39">
        <f t="shared" si="17"/>
        <v>0</v>
      </c>
      <c r="AP272" s="39">
        <f t="shared" si="17"/>
        <v>0</v>
      </c>
      <c r="AQ272" s="39">
        <f t="shared" si="17"/>
        <v>0</v>
      </c>
      <c r="AR272" s="39">
        <f t="shared" si="17"/>
        <v>0</v>
      </c>
      <c r="AS272" s="39">
        <f t="shared" si="17"/>
        <v>0</v>
      </c>
      <c r="AT272" s="39">
        <f t="shared" si="17"/>
        <v>0</v>
      </c>
      <c r="AU272" s="39">
        <f t="shared" si="17"/>
        <v>0</v>
      </c>
      <c r="AV272" s="39">
        <f t="shared" si="17"/>
        <v>0</v>
      </c>
      <c r="AW272" s="39">
        <f t="shared" si="17"/>
        <v>0</v>
      </c>
      <c r="AX272" s="39">
        <f t="shared" si="17"/>
        <v>0</v>
      </c>
      <c r="AY272" s="39">
        <f t="shared" si="17"/>
        <v>0</v>
      </c>
      <c r="AZ272" s="39">
        <f t="shared" si="17"/>
        <v>0</v>
      </c>
      <c r="BA272" s="39">
        <f t="shared" si="17"/>
        <v>0</v>
      </c>
      <c r="BB272" s="39">
        <f t="shared" si="17"/>
        <v>0</v>
      </c>
      <c r="BC272" s="39">
        <f t="shared" si="17"/>
        <v>0</v>
      </c>
      <c r="BD272" s="39">
        <f t="shared" si="17"/>
        <v>0</v>
      </c>
      <c r="BE272" s="39">
        <f t="shared" si="17"/>
        <v>0</v>
      </c>
      <c r="BF272" s="39">
        <f t="shared" si="17"/>
        <v>0</v>
      </c>
      <c r="BG272" s="39">
        <f t="shared" si="17"/>
        <v>0</v>
      </c>
      <c r="BH272" s="39">
        <f t="shared" si="17"/>
        <v>0</v>
      </c>
      <c r="BI272" s="39">
        <f t="shared" si="17"/>
        <v>0</v>
      </c>
      <c r="BJ272" s="39">
        <f t="shared" si="17"/>
        <v>0</v>
      </c>
      <c r="BK272" s="44">
        <f t="shared" si="17"/>
        <v>0</v>
      </c>
    </row>
    <row r="273" spans="1:63" ht="13.5" thickBot="1">
      <c r="A273" s="74"/>
      <c r="B273" s="75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8"/>
    </row>
    <row r="274" spans="1:63" ht="13.5" thickBot="1">
      <c r="A274" s="37"/>
      <c r="B274" s="76" t="s">
        <v>272</v>
      </c>
      <c r="C274" s="39">
        <f aca="true" t="shared" si="18" ref="C274:BK274">C272+C268+C256+C251+C216</f>
        <v>0</v>
      </c>
      <c r="D274" s="39">
        <f t="shared" si="18"/>
        <v>3025.284121238036</v>
      </c>
      <c r="E274" s="39">
        <f t="shared" si="18"/>
        <v>797.0122767817857</v>
      </c>
      <c r="F274" s="39">
        <f t="shared" si="18"/>
        <v>0</v>
      </c>
      <c r="G274" s="39">
        <f t="shared" si="18"/>
        <v>0</v>
      </c>
      <c r="H274" s="39">
        <f t="shared" si="18"/>
        <v>2295.8721477783924</v>
      </c>
      <c r="I274" s="39">
        <f t="shared" si="18"/>
        <v>39608.05449186871</v>
      </c>
      <c r="J274" s="39">
        <f t="shared" si="18"/>
        <v>3166.6793781034294</v>
      </c>
      <c r="K274" s="39">
        <f t="shared" si="18"/>
        <v>43.659677871</v>
      </c>
      <c r="L274" s="39">
        <f t="shared" si="18"/>
        <v>2152.9230393941425</v>
      </c>
      <c r="M274" s="39">
        <f t="shared" si="18"/>
        <v>0</v>
      </c>
      <c r="N274" s="39">
        <f t="shared" si="18"/>
        <v>4.02104189175</v>
      </c>
      <c r="O274" s="39">
        <f t="shared" si="18"/>
        <v>0</v>
      </c>
      <c r="P274" s="39">
        <f t="shared" si="18"/>
        <v>0</v>
      </c>
      <c r="Q274" s="39">
        <f t="shared" si="18"/>
        <v>0</v>
      </c>
      <c r="R274" s="39">
        <f t="shared" si="18"/>
        <v>1318.5105465999286</v>
      </c>
      <c r="S274" s="39">
        <f t="shared" si="18"/>
        <v>7396.90111222889</v>
      </c>
      <c r="T274" s="39">
        <f t="shared" si="18"/>
        <v>1542.913018254393</v>
      </c>
      <c r="U274" s="39">
        <f t="shared" si="18"/>
        <v>0</v>
      </c>
      <c r="V274" s="39">
        <f t="shared" si="18"/>
        <v>615.2062042109643</v>
      </c>
      <c r="W274" s="39">
        <f t="shared" si="18"/>
        <v>0</v>
      </c>
      <c r="X274" s="39">
        <f t="shared" si="18"/>
        <v>0.0063978386785714285</v>
      </c>
      <c r="Y274" s="39">
        <f t="shared" si="18"/>
        <v>0</v>
      </c>
      <c r="Z274" s="39">
        <f t="shared" si="18"/>
        <v>0</v>
      </c>
      <c r="AA274" s="39">
        <f t="shared" si="18"/>
        <v>0</v>
      </c>
      <c r="AB274" s="39">
        <f t="shared" si="18"/>
        <v>232.84122621053572</v>
      </c>
      <c r="AC274" s="39">
        <f t="shared" si="18"/>
        <v>27.325713399785716</v>
      </c>
      <c r="AD274" s="39">
        <f t="shared" si="18"/>
        <v>0</v>
      </c>
      <c r="AE274" s="39">
        <f t="shared" si="18"/>
        <v>0</v>
      </c>
      <c r="AF274" s="39">
        <f t="shared" si="18"/>
        <v>64.27335554125</v>
      </c>
      <c r="AG274" s="39">
        <f t="shared" si="18"/>
        <v>0</v>
      </c>
      <c r="AH274" s="39">
        <f t="shared" si="18"/>
        <v>0</v>
      </c>
      <c r="AI274" s="39">
        <f t="shared" si="18"/>
        <v>0</v>
      </c>
      <c r="AJ274" s="39">
        <f t="shared" si="18"/>
        <v>0</v>
      </c>
      <c r="AK274" s="39">
        <f t="shared" si="18"/>
        <v>0</v>
      </c>
      <c r="AL274" s="39">
        <f t="shared" si="18"/>
        <v>210.2520707473929</v>
      </c>
      <c r="AM274" s="39">
        <f t="shared" si="18"/>
        <v>1.012773156607143</v>
      </c>
      <c r="AN274" s="39">
        <f t="shared" si="18"/>
        <v>16.628798884178572</v>
      </c>
      <c r="AO274" s="39">
        <f t="shared" si="18"/>
        <v>0</v>
      </c>
      <c r="AP274" s="39">
        <f t="shared" si="18"/>
        <v>3.6705776939285704</v>
      </c>
      <c r="AQ274" s="39">
        <f t="shared" si="18"/>
        <v>0</v>
      </c>
      <c r="AR274" s="39">
        <f t="shared" si="18"/>
        <v>195.05442279874998</v>
      </c>
      <c r="AS274" s="39">
        <f t="shared" si="18"/>
        <v>0.2447054266071429</v>
      </c>
      <c r="AT274" s="39">
        <f t="shared" si="18"/>
        <v>0</v>
      </c>
      <c r="AU274" s="39">
        <f t="shared" si="18"/>
        <v>0</v>
      </c>
      <c r="AV274" s="39">
        <f t="shared" si="18"/>
        <v>22017.281855654925</v>
      </c>
      <c r="AW274" s="39">
        <f t="shared" si="18"/>
        <v>23662.38313061447</v>
      </c>
      <c r="AX274" s="39">
        <f t="shared" si="18"/>
        <v>1019.9535935778521</v>
      </c>
      <c r="AY274" s="39">
        <f t="shared" si="18"/>
        <v>0.14685894900000002</v>
      </c>
      <c r="AZ274" s="39">
        <f t="shared" si="18"/>
        <v>9555.381728568154</v>
      </c>
      <c r="BA274" s="39">
        <f t="shared" si="18"/>
        <v>0</v>
      </c>
      <c r="BB274" s="39">
        <f t="shared" si="18"/>
        <v>0</v>
      </c>
      <c r="BC274" s="39">
        <f t="shared" si="18"/>
        <v>1.2649776509285717</v>
      </c>
      <c r="BD274" s="39">
        <f t="shared" si="18"/>
        <v>0</v>
      </c>
      <c r="BE274" s="39">
        <f t="shared" si="18"/>
        <v>0</v>
      </c>
      <c r="BF274" s="39">
        <f t="shared" si="18"/>
        <v>29606.433072507953</v>
      </c>
      <c r="BG274" s="39">
        <f t="shared" si="18"/>
        <v>3037.3920686975507</v>
      </c>
      <c r="BH274" s="39">
        <f t="shared" si="18"/>
        <v>787.4876668969999</v>
      </c>
      <c r="BI274" s="39">
        <f t="shared" si="18"/>
        <v>0</v>
      </c>
      <c r="BJ274" s="39">
        <f t="shared" si="18"/>
        <v>3478.541497216746</v>
      </c>
      <c r="BK274" s="39">
        <f t="shared" si="18"/>
        <v>155884.61354825372</v>
      </c>
    </row>
    <row r="275" spans="1:63" ht="15">
      <c r="A275" s="59"/>
      <c r="B275" s="7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67"/>
    </row>
    <row r="276" spans="1:63" ht="15.75" thickBot="1">
      <c r="A276" s="68" t="s">
        <v>273</v>
      </c>
      <c r="B276" s="77" t="s">
        <v>274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  <c r="AV276" s="35">
        <v>0</v>
      </c>
      <c r="AW276" s="35">
        <v>0</v>
      </c>
      <c r="AX276" s="35">
        <v>0</v>
      </c>
      <c r="AY276" s="35">
        <v>0</v>
      </c>
      <c r="AZ276" s="35">
        <v>0</v>
      </c>
      <c r="BA276" s="35">
        <v>0</v>
      </c>
      <c r="BB276" s="35">
        <v>0</v>
      </c>
      <c r="BC276" s="35">
        <v>0</v>
      </c>
      <c r="BD276" s="35">
        <v>0</v>
      </c>
      <c r="BE276" s="35">
        <v>0</v>
      </c>
      <c r="BF276" s="35">
        <v>0</v>
      </c>
      <c r="BG276" s="35">
        <v>0</v>
      </c>
      <c r="BH276" s="35">
        <v>0</v>
      </c>
      <c r="BI276" s="35">
        <v>0</v>
      </c>
      <c r="BJ276" s="35">
        <v>0</v>
      </c>
      <c r="BK276" s="36">
        <v>0</v>
      </c>
    </row>
    <row r="277" spans="1:63" ht="13.5" thickBot="1">
      <c r="A277" s="37"/>
      <c r="B277" s="64" t="s">
        <v>260</v>
      </c>
      <c r="C277" s="39">
        <f>SUM(C276)</f>
        <v>0</v>
      </c>
      <c r="D277" s="39">
        <f aca="true" t="shared" si="19" ref="D277:BK277">SUM(D276)</f>
        <v>0</v>
      </c>
      <c r="E277" s="39">
        <f t="shared" si="19"/>
        <v>0</v>
      </c>
      <c r="F277" s="39">
        <f t="shared" si="19"/>
        <v>0</v>
      </c>
      <c r="G277" s="39">
        <f t="shared" si="19"/>
        <v>0</v>
      </c>
      <c r="H277" s="39">
        <f t="shared" si="19"/>
        <v>0</v>
      </c>
      <c r="I277" s="39">
        <f t="shared" si="19"/>
        <v>0</v>
      </c>
      <c r="J277" s="39">
        <f t="shared" si="19"/>
        <v>0</v>
      </c>
      <c r="K277" s="39">
        <f t="shared" si="19"/>
        <v>0</v>
      </c>
      <c r="L277" s="39">
        <f t="shared" si="19"/>
        <v>0</v>
      </c>
      <c r="M277" s="39">
        <f t="shared" si="19"/>
        <v>0</v>
      </c>
      <c r="N277" s="39">
        <f t="shared" si="19"/>
        <v>0</v>
      </c>
      <c r="O277" s="39">
        <f t="shared" si="19"/>
        <v>0</v>
      </c>
      <c r="P277" s="39">
        <f t="shared" si="19"/>
        <v>0</v>
      </c>
      <c r="Q277" s="39">
        <f t="shared" si="19"/>
        <v>0</v>
      </c>
      <c r="R277" s="39">
        <f t="shared" si="19"/>
        <v>0</v>
      </c>
      <c r="S277" s="39">
        <f t="shared" si="19"/>
        <v>0</v>
      </c>
      <c r="T277" s="39">
        <f t="shared" si="19"/>
        <v>0</v>
      </c>
      <c r="U277" s="39">
        <f t="shared" si="19"/>
        <v>0</v>
      </c>
      <c r="V277" s="39">
        <f t="shared" si="19"/>
        <v>0</v>
      </c>
      <c r="W277" s="39">
        <f t="shared" si="19"/>
        <v>0</v>
      </c>
      <c r="X277" s="39">
        <f t="shared" si="19"/>
        <v>0</v>
      </c>
      <c r="Y277" s="39">
        <f t="shared" si="19"/>
        <v>0</v>
      </c>
      <c r="Z277" s="39">
        <f t="shared" si="19"/>
        <v>0</v>
      </c>
      <c r="AA277" s="39">
        <f t="shared" si="19"/>
        <v>0</v>
      </c>
      <c r="AB277" s="39">
        <f t="shared" si="19"/>
        <v>0</v>
      </c>
      <c r="AC277" s="39">
        <f t="shared" si="19"/>
        <v>0</v>
      </c>
      <c r="AD277" s="39">
        <f t="shared" si="19"/>
        <v>0</v>
      </c>
      <c r="AE277" s="39">
        <f t="shared" si="19"/>
        <v>0</v>
      </c>
      <c r="AF277" s="39">
        <f t="shared" si="19"/>
        <v>0</v>
      </c>
      <c r="AG277" s="39">
        <f t="shared" si="19"/>
        <v>0</v>
      </c>
      <c r="AH277" s="39">
        <f t="shared" si="19"/>
        <v>0</v>
      </c>
      <c r="AI277" s="39">
        <f t="shared" si="19"/>
        <v>0</v>
      </c>
      <c r="AJ277" s="39">
        <f t="shared" si="19"/>
        <v>0</v>
      </c>
      <c r="AK277" s="39">
        <f t="shared" si="19"/>
        <v>0</v>
      </c>
      <c r="AL277" s="39">
        <f t="shared" si="19"/>
        <v>0</v>
      </c>
      <c r="AM277" s="39">
        <f t="shared" si="19"/>
        <v>0</v>
      </c>
      <c r="AN277" s="39">
        <f t="shared" si="19"/>
        <v>0</v>
      </c>
      <c r="AO277" s="39">
        <f t="shared" si="19"/>
        <v>0</v>
      </c>
      <c r="AP277" s="39">
        <f t="shared" si="19"/>
        <v>0</v>
      </c>
      <c r="AQ277" s="39">
        <f t="shared" si="19"/>
        <v>0</v>
      </c>
      <c r="AR277" s="39">
        <f t="shared" si="19"/>
        <v>0</v>
      </c>
      <c r="AS277" s="39">
        <f t="shared" si="19"/>
        <v>0</v>
      </c>
      <c r="AT277" s="39">
        <f t="shared" si="19"/>
        <v>0</v>
      </c>
      <c r="AU277" s="39">
        <f t="shared" si="19"/>
        <v>0</v>
      </c>
      <c r="AV277" s="39">
        <f t="shared" si="19"/>
        <v>0</v>
      </c>
      <c r="AW277" s="39">
        <f t="shared" si="19"/>
        <v>0</v>
      </c>
      <c r="AX277" s="39">
        <f t="shared" si="19"/>
        <v>0</v>
      </c>
      <c r="AY277" s="39">
        <f t="shared" si="19"/>
        <v>0</v>
      </c>
      <c r="AZ277" s="39">
        <f t="shared" si="19"/>
        <v>0</v>
      </c>
      <c r="BA277" s="39">
        <f t="shared" si="19"/>
        <v>0</v>
      </c>
      <c r="BB277" s="39">
        <f t="shared" si="19"/>
        <v>0</v>
      </c>
      <c r="BC277" s="39">
        <f t="shared" si="19"/>
        <v>0</v>
      </c>
      <c r="BD277" s="39">
        <f t="shared" si="19"/>
        <v>0</v>
      </c>
      <c r="BE277" s="39">
        <f t="shared" si="19"/>
        <v>0</v>
      </c>
      <c r="BF277" s="39">
        <f t="shared" si="19"/>
        <v>0</v>
      </c>
      <c r="BG277" s="39">
        <f t="shared" si="19"/>
        <v>0</v>
      </c>
      <c r="BH277" s="39">
        <f t="shared" si="19"/>
        <v>0</v>
      </c>
      <c r="BI277" s="39">
        <f t="shared" si="19"/>
        <v>0</v>
      </c>
      <c r="BJ277" s="39">
        <f t="shared" si="19"/>
        <v>0</v>
      </c>
      <c r="BK277" s="44">
        <f t="shared" si="19"/>
        <v>0</v>
      </c>
    </row>
    <row r="278" spans="1:63" ht="15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</row>
    <row r="279" spans="1:63" ht="15">
      <c r="A279" s="78"/>
      <c r="B279" s="78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</row>
    <row r="280" spans="1:63" ht="15">
      <c r="A280" s="78"/>
      <c r="B280" s="7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</row>
    <row r="281" spans="1:63" ht="15">
      <c r="A281" s="78"/>
      <c r="B281" s="81" t="s">
        <v>275</v>
      </c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</row>
    <row r="282" spans="1:63" ht="15">
      <c r="A282" s="78"/>
      <c r="B282" s="81" t="s">
        <v>276</v>
      </c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</row>
    <row r="283" spans="1:63" ht="15">
      <c r="A283" s="78"/>
      <c r="B283" s="82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</row>
    <row r="284" spans="1:63" ht="15">
      <c r="A284" s="78"/>
      <c r="B284" s="81" t="s">
        <v>277</v>
      </c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</row>
    <row r="285" spans="1:63" ht="15">
      <c r="A285" s="78"/>
      <c r="B285" s="81" t="s">
        <v>278</v>
      </c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</row>
    <row r="286" spans="1:63" ht="15">
      <c r="A286" s="78"/>
      <c r="B286" s="81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</row>
    <row r="287" spans="1:63" ht="15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</row>
    <row r="288" spans="1:63" ht="15">
      <c r="A288" s="78"/>
      <c r="B288" s="81" t="s">
        <v>279</v>
      </c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</row>
    <row r="289" spans="1:63" ht="15">
      <c r="A289" s="78"/>
      <c r="B289" s="81" t="s">
        <v>280</v>
      </c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</row>
    <row r="290" spans="1:63" ht="15">
      <c r="A290" s="78"/>
      <c r="B290" s="81" t="s">
        <v>281</v>
      </c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</row>
    <row r="291" spans="1:63" ht="15">
      <c r="A291" s="78"/>
      <c r="B291" s="81" t="s">
        <v>282</v>
      </c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</row>
    <row r="292" spans="1:63" ht="15">
      <c r="A292" s="78"/>
      <c r="B292" s="81" t="s">
        <v>283</v>
      </c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</row>
    <row r="293" spans="1:63" ht="15">
      <c r="A293" s="78"/>
      <c r="B293" s="81" t="s">
        <v>284</v>
      </c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</row>
  </sheetData>
  <mergeCells count="25">
    <mergeCell ref="AL9:AP9"/>
    <mergeCell ref="AQ9:AU9"/>
    <mergeCell ref="AV9:AZ9"/>
    <mergeCell ref="BA9:BE9"/>
    <mergeCell ref="BF9:BJ9"/>
    <mergeCell ref="AG8:AP8"/>
    <mergeCell ref="AQ8:AZ8"/>
    <mergeCell ref="BA8:BJ8"/>
    <mergeCell ref="C9:G9"/>
    <mergeCell ref="H9:L9"/>
    <mergeCell ref="M9:Q9"/>
    <mergeCell ref="R9:V9"/>
    <mergeCell ref="W9:AA9"/>
    <mergeCell ref="AB9:AF9"/>
    <mergeCell ref="AG9:AK9"/>
    <mergeCell ref="A6:A10"/>
    <mergeCell ref="B6:B10"/>
    <mergeCell ref="C6:BK6"/>
    <mergeCell ref="C7:V7"/>
    <mergeCell ref="W7:AP7"/>
    <mergeCell ref="AQ7:BJ7"/>
    <mergeCell ref="BK7:BK10"/>
    <mergeCell ref="C8:L8"/>
    <mergeCell ref="M8:V8"/>
    <mergeCell ref="W8:A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0579</dc:creator>
  <cp:keywords/>
  <dc:description/>
  <cp:lastModifiedBy>0579</cp:lastModifiedBy>
  <dcterms:created xsi:type="dcterms:W3CDTF">2018-03-09T04:26:35Z</dcterms:created>
  <dcterms:modified xsi:type="dcterms:W3CDTF">2018-03-09T04:27:37Z</dcterms:modified>
  <cp:category/>
  <cp:version/>
  <cp:contentType/>
  <cp:contentStatus/>
</cp:coreProperties>
</file>