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<sst xmlns="http://schemas.openxmlformats.org/spreadsheetml/2006/main" count="314" uniqueCount="287">
  <si>
    <t>Sl. No.</t>
  </si>
  <si>
    <t>Scheme Category/ Scheme Name</t>
  </si>
  <si>
    <t>UTI - Mutual Fund: AVG.Net Assets Under Management (AAUM) as on 31ST DEC-2017 (All figures in Rs. Crore)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</si>
  <si>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</si>
  <si>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</si>
  <si>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</si>
  <si>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</si>
  <si>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</si>
  <si>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</si>
  <si>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</si>
  <si>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</si>
  <si>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</si>
  <si>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</si>
  <si>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</si>
  <si>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</si>
  <si>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>UTI-Liquid Cash Plan- Institutional</t>
  </si>
  <si>
    <t>UTI-Money Market Fund -Institutional Plan</t>
  </si>
  <si>
    <t>(a) Sub-Total</t>
  </si>
  <si>
    <t>(ii)</t>
  </si>
  <si>
    <t>Gilt</t>
  </si>
  <si>
    <t>UTI-G-SEC FUND- SHORT TERM PLAN</t>
  </si>
  <si>
    <t>UTI-Gilt Advantage Fund- LTP</t>
  </si>
  <si>
    <t>(b) Sub-Total</t>
  </si>
  <si>
    <t>(iii)</t>
  </si>
  <si>
    <t>FMP</t>
  </si>
  <si>
    <t>UTI FIXED MATURITY PLAN - YEARLY FMP SERIES - MAR 2014:  YFMP (03 / 14)</t>
  </si>
  <si>
    <t>UTI-Fixed Income Interval Fund - I- QUARTERLY INTERVAL PLAN- Retail Option</t>
  </si>
  <si>
    <t>UTI-Fixed Income Interval Fund - I- Monthly Interval Plan- Retail Option</t>
  </si>
  <si>
    <t xml:space="preserve">UTI-Fixed Income Interval Fund - I- Annual Interval Plan- Retail Option </t>
  </si>
  <si>
    <t>UTI - FIXED INCOME INTERVAL FUND-ANNUAL INTERVAL PLAN SERIES - II</t>
  </si>
  <si>
    <t>UTI-Fixed Income Interval Fund - III- Quarterly Interval Plan</t>
  </si>
  <si>
    <t>UTI - FIXED INCOME INTERVAL FUND ANNUAL INTERVAL PLAN III</t>
  </si>
  <si>
    <t xml:space="preserve">UTI-Fixed Income Interval Fund - IV- Annual Interval Plan- Retail Option </t>
  </si>
  <si>
    <t>UTI-Fixed Income Interval Fund - I - Half Yearly Interval Plan- Retail Option</t>
  </si>
  <si>
    <t>UTI-Fixed Income Interval Fund - II- Monthly Interval Plan- Retail Option</t>
  </si>
  <si>
    <t>UTI-Fixed Income Interval Fund - II - Half Yearly Interval Plan- Retail Option</t>
  </si>
  <si>
    <t>UTI-FIXED INCOME INTERVAL FUND - IV- QUARTERLY INTERVAL PLAN- RETAIL OPTION</t>
  </si>
  <si>
    <t>UTI-Fixed Income Interval Fund - V- Quarterly Interval Plan- Retail Option</t>
  </si>
  <si>
    <t>UTI-Fixed Income Interval Fund - VI- Quarterly Interval Plan- Retail Option</t>
  </si>
  <si>
    <t>UTI-Fixed Income Interval Fund - VII- Quarterly Interval Plan- Retail Option</t>
  </si>
  <si>
    <t>UTI FIXED TERM INCOME FUND SERIES XVII - VII</t>
  </si>
  <si>
    <t>UTI FIXED TERM INCOME FUND SERIES XVII - X</t>
  </si>
  <si>
    <t>UTI FIXED TERM INCOME FUND SERIES XVII - XII</t>
  </si>
  <si>
    <t>UTI FIXED TERM INCOME FUND SERIES XVII - XIII</t>
  </si>
  <si>
    <t>UTI FIXED TERM INCOME FUND SERIES XVII - XIV</t>
  </si>
  <si>
    <t>UTI FIXED TERM INCOME FUND SERIES XVII - XV (1825 DAYS)</t>
  </si>
  <si>
    <t>UTI FIXED TERM INCOME FUND SERIES XVII - XVI</t>
  </si>
  <si>
    <t>UTI FIXED TERM INCOME FUND SERIES XVII - XVIII</t>
  </si>
  <si>
    <t>UTI FIXED TERM INCOME FUND SERIES XVIII - I</t>
  </si>
  <si>
    <t>UTI FIXED TERM INCOME FUND SERIES XVIII - II (1825 DAYS)</t>
  </si>
  <si>
    <t>UTI FIXED TERM INCOME FUND SERIES XVIII - IV</t>
  </si>
  <si>
    <t>UTI FIXED TERM INCOME FUND SERIES XVIII - V</t>
  </si>
  <si>
    <t>UTI FIXED TERM INCOME FUND SERIES XVIII - VII</t>
  </si>
  <si>
    <t>UTI FIXED TERM INCOME FUND SERIES XVIII - VIII</t>
  </si>
  <si>
    <t>UTI FIXED TERM INCOME FUND SERIES XVIII - IX</t>
  </si>
  <si>
    <t>UTI FIXED TERM INCOME FUND SERIES XVIII - X</t>
  </si>
  <si>
    <t>UTI FIXED TERM INCOME FUND SERIES XVIII - XI</t>
  </si>
  <si>
    <t>UTI FIXED TERM INCOME FUND SERIES XVIII - XII</t>
  </si>
  <si>
    <t>UTI FIXED TERM INCOME FUND SERIES XVIII - XIII</t>
  </si>
  <si>
    <t>UTI FIXED TERM INCOME FUND SERIES XIX - I</t>
  </si>
  <si>
    <t>UTI FIXED TERM INCOME FUND SERIES XIX - III</t>
  </si>
  <si>
    <t>UTI FIXED TERM INCOME FUND SERIES XIX - IV</t>
  </si>
  <si>
    <t>UTI FIXED TERM INCOME FUND SERIES XIX - V</t>
  </si>
  <si>
    <t>UTI FIXED TERM INCOME FUND SERIES XIX - VI</t>
  </si>
  <si>
    <t>UTI FIXED TERM INCOME FUND SERIES XIX - VIII</t>
  </si>
  <si>
    <t>UTI FIXED TERM INCOME FUND SERIES XX -  XI (1100 DAYS)</t>
  </si>
  <si>
    <t>UTI FIXED TERM INCOME FUND SERIES XX - XII (1103 DAYS)</t>
  </si>
  <si>
    <t>UTI FIXED TERM INCOME FUND SERIES XX - XVI (1100 DAYS)</t>
  </si>
  <si>
    <t>UTI FIXED TERM INCOME FUND SERIES XX - XVII (1102 DAYS)</t>
  </si>
  <si>
    <t>UTI FIXED TERM INCOME FUND SERIES XXI - I (1100 DAYS)</t>
  </si>
  <si>
    <t>UTI FIXED TERM INCOME FUND SERIES XXI - II (1100 DAYS)</t>
  </si>
  <si>
    <t>UTI FIXED TERM INCOME FUND SERIES XXI - III (1158 DAYS)</t>
  </si>
  <si>
    <t>UTI FIXED TERM INCOME FUND SERIES XXI - IV (1146 DAYS)</t>
  </si>
  <si>
    <t>UTI FIXED TERM INCOME FUND SERIES XXI - VI (1145 DAYS)</t>
  </si>
  <si>
    <t>UTI FIXED TERM INCOME FUND SERIES XXI - VII (1143 DAYS)</t>
  </si>
  <si>
    <t>UTI FIXED TERM INCOME FUND SERIES XXI - VIII (1136 DAYS)</t>
  </si>
  <si>
    <t>UTI FIXED TERM INCOME FUND SERIES XXI - X (1112 DAYS)</t>
  </si>
  <si>
    <t>UTI FIXED TERM INCOME FUND SERIES XXI - XI (1112 DAYS)</t>
  </si>
  <si>
    <t>UTI FIXED TERM INCOME FUND SERIES XXI - XII (1106 DAYS)</t>
  </si>
  <si>
    <t>UTI FIXED TERM INCOME FUND SERIES XXI - XIV (1103 DAYS)</t>
  </si>
  <si>
    <t>UTI FIXED TERM INCOME FUND SERIES XXI - XV (1103 DAYS)</t>
  </si>
  <si>
    <t>UTI FIXED TERM INCOME FUND SERIES XXII - I (1099 DAYS)</t>
  </si>
  <si>
    <t>UTI FIXED TERM INCOME FUND SERIES XXII - II (1099 DAYS)</t>
  </si>
  <si>
    <t>UTI FIXED TERM INCOME FUND SERIES XXII - III (1099 DAYS)</t>
  </si>
  <si>
    <t>UTI FIXED TERM INCOME FUND SERIES XXII - IV (1098 DAYS)</t>
  </si>
  <si>
    <t>UTI FIXED TERM INCOME FUND SERIES XXII - V (1099 DAYS)</t>
  </si>
  <si>
    <t>UTI FIXED TERM INCOME FUND SERIES XXII - VI (1098 DAYS)</t>
  </si>
  <si>
    <t>UTI FIXED TERM INCOME FUND SERIES XXII - VII (1098 DAYS)</t>
  </si>
  <si>
    <t>UTI FIXED TERM INCOME FUND SERIES XXII - VIII (1099 DAYS)</t>
  </si>
  <si>
    <t>UTI FIXED TERM INCOME FUND SERIES XXII - IX (1098 DAYS)</t>
  </si>
  <si>
    <t>UTI FIXED TERM INCOME FUND SERIES XXII - X (1098 DAYS)</t>
  </si>
  <si>
    <t>UTI FIXED TERM INCOME FUND SERIES XXII - XI (1098 DAYS)</t>
  </si>
  <si>
    <t>UTI FIXED TERM INCOME FUND SERIES XXII - XIII (1100 DAYS)</t>
  </si>
  <si>
    <t>UTI FIXED TERM INCOME FUND SERIES XXII - XII (1100 DAYS)</t>
  </si>
  <si>
    <t>UTI FIXED TERM INCOME FUND SERIES XXII - XIV (1100 DAYS)</t>
  </si>
  <si>
    <t>UTI FIXED TERM INCOME FUND SERIES XXII - XV (1098 DAYS)</t>
  </si>
  <si>
    <t>UTI FIXED TERM INCOME FUND SERIES XXIII - I (1098 DAYS)</t>
  </si>
  <si>
    <t>UTI FIXED TERM INCOME FUND SERIES XXIII - III (1098 DAYS)</t>
  </si>
  <si>
    <t>UTI FIXED TERM INCOME FUND SERIES XXIII - II (1100 DAYS)</t>
  </si>
  <si>
    <t>UTI FIXED TERM INCOME FUND SERIES XXIII - IV (1100 DAYS)</t>
  </si>
  <si>
    <t>UTI FIXED TERM INCOME FUND SERIES XXIII - V (1100 DAYS)</t>
  </si>
  <si>
    <t>UTI FIXED TERM INCOME FUND SERIES XXIII - VI (1100 DAYS)</t>
  </si>
  <si>
    <t>UTI FIXED TERM INCOME FUND SERIES XXIII - VII (1098 DAYS)</t>
  </si>
  <si>
    <t>UTI FIXED TERM INCOME FUND SERIES XXIII - VIII (1100 DAYS)</t>
  </si>
  <si>
    <t>UTI FIXED TERM INCOME FUND SERIES XXIII - IX (1100 DAYS)</t>
  </si>
  <si>
    <t>UTI FIXED TERM INCOME FUND SERIES XXIII - X (1100 DAYS)</t>
  </si>
  <si>
    <t>UTI FIXED TERM INCOME FUND SERIES XXIII - XI (1100 DAYS)</t>
  </si>
  <si>
    <t>UTI FIXED TERM INCOME FUND SERIES XXIII - XII (1100 DAYS)</t>
  </si>
  <si>
    <t>UTI FIXED TERM INCOME FUND SERIES XXIII - XIII (1100 DAYS)</t>
  </si>
  <si>
    <t>UTI FIXED TERM INCOME FUND SERIES XXIII - XIV (1146 DAYS)</t>
  </si>
  <si>
    <t>UTI FIXED TERM INCOME FUND SERIES XXIII - XV (1176 DAYS)</t>
  </si>
  <si>
    <t>UTI FIXED TERM INCOME FUND SERIES XXIV - II (1142 DAYS)</t>
  </si>
  <si>
    <t>UTI FIXED TERM INCOME FUND SERIES XXIV - V (1132 DAYS)</t>
  </si>
  <si>
    <t>UTI FIXED TERM INCOME FUND SERIES XXIV - VI (1181 DAYS)</t>
  </si>
  <si>
    <t>UTI FIXED TERM INCOME FUND SERIES XXIV - VII (1182 DAYS)</t>
  </si>
  <si>
    <t>UTI FIXED TERM INCOME FUND SERIES XXIV - VIII (1184 DAYS)</t>
  </si>
  <si>
    <t>UTI FIXED TERM INCOME FUND SERIES XXIV - IX (1183 DAYS)</t>
  </si>
  <si>
    <t>UTI FIXED TERM INCOME FUND SERIES XXIV - X (1118 DAYS)</t>
  </si>
  <si>
    <t>UTI FIXED TERM INCOME FUND SERIES XXIV - XI (1098 DAYS)</t>
  </si>
  <si>
    <t>UTI FIXED TERM INCOME FUND SERIES XXIV - XII (1099 DAYS)</t>
  </si>
  <si>
    <t>UTI FIXED TERM INCOME FUND SERIES XXIV - XIII (1097 DAYS)</t>
  </si>
  <si>
    <t>UTI FIXED TERM INCOME FUND SERIES XXIV - XIV (1831 DAYS)</t>
  </si>
  <si>
    <t>UTI FIXED TERM INCOME FUND SERIES XXIV - XV (1099 DAYS)</t>
  </si>
  <si>
    <t>UTI FIXED TERM INCOME FUND SERIES XXIV - XVII (1098 DAYS)</t>
  </si>
  <si>
    <t>UTI FIXED TERM INCOME FUND SERIES XXV - I (1099 DAYS)</t>
  </si>
  <si>
    <t>UTI FIXED TERM INCOME FUND SERIES XXV - II (1097 DAYS)</t>
  </si>
  <si>
    <t>UTI FIXED TERM INCOME FUND SERIES XXV-III (1100 DAYS)</t>
  </si>
  <si>
    <t>UTI FIXED TERM INCOME FUND SERIES XXV - IV (1100 DAYS)</t>
  </si>
  <si>
    <t>UTI FIXED TERM INCOME FUND SERIES XXV - V (1100 DAYS)</t>
  </si>
  <si>
    <t>UTI FIXED TERM INCOME FUND SERIES XXV - VI (1098 DAYS)</t>
  </si>
  <si>
    <t>UTI FIXED TERM INCOME FUND SERIES XXV - VII (1097 DAYS)</t>
  </si>
  <si>
    <t>UTI FIXED TERM INCOME FUND SERIES XXV - VIII (1100 DAYS)</t>
  </si>
  <si>
    <t>UTI FIXED TERM INCOME FUND SERIES XXV - IX (1098 DAYS)</t>
  </si>
  <si>
    <t>UTI FIXED TERM INCOME FUND SERIES XXV - X (1229 DAYS)</t>
  </si>
  <si>
    <t>UTI FIXED TERM INCOME FUND SERIES XXV - XI (1211 DAYS)</t>
  </si>
  <si>
    <t>UTI FIXED TERM INCOME FUND SERIES XXV - XII (1198 DAYS)</t>
  </si>
  <si>
    <t>UTI Fixed Term Income Fund Series XXVI-I (1182 days)</t>
  </si>
  <si>
    <t>UTI FIXED TERM INCOME FUND SERIES XXVI - II (1176 DAYS)</t>
  </si>
  <si>
    <t>UTI FIXED TERM INCOME FUND SERIES XXVI - III (1169 DAYS)</t>
  </si>
  <si>
    <t>UTI-FIXED TERM INCOME FUND SERIES XXVI - V (1160 DAYS)</t>
  </si>
  <si>
    <t>UTI-FIXED TERM INCOME FUND SERIES XXVI - VI (1146 DAYS)</t>
  </si>
  <si>
    <t>UTI-FIXED TERM INCOME FUND SERIES XXVI - VII (1140 DAYS)</t>
  </si>
  <si>
    <t>UTI-FIXED TERM INCOME FUND SERIES XXVI - VIII (1154 DAYS)</t>
  </si>
  <si>
    <t>UTI-FIXED TERM INCOME FUND SERIES XXVI - IX (1113 DAYS)</t>
  </si>
  <si>
    <t>UTI-FIXED TERM INCOME FUND SERIES XXVI - X (1107 DAYS)</t>
  </si>
  <si>
    <t>UTI-FIXED TERM INCOME FUND SERIES XXVI - XI (1105 DAYS)</t>
  </si>
  <si>
    <t>UTI-FIXED TERM INCOME FUND SERIES XXVI - XII (1096 DAYS)</t>
  </si>
  <si>
    <t>UTI-FIXED TERM INCOME FUND SERIES XXVI - XIII (1124 DAYS)</t>
  </si>
  <si>
    <t>UTI-FIXED TERM INCOME FUND SERIES XXVI - XIV (1105 DAYS)</t>
  </si>
  <si>
    <t>UTI-FIXED TERM INCOME FUND SERIES XXVI - XV (1097 DAYS)</t>
  </si>
  <si>
    <t>UTI-FIXED TERM INCOME FUND SERIES XXVII - I (1113 DAYS)</t>
  </si>
  <si>
    <t>UTI-FIXED TERM INCOME FUND SERIES XXVII - II (1161 DAYS)</t>
  </si>
  <si>
    <t>UTI-FIXED TERM INCOME FUND SERIES XXVII - III (1096 DAYS)</t>
  </si>
  <si>
    <t>UTI FIXED TERM INCOME FUND SERIES XXVII - IV (1113 DAYS)</t>
  </si>
  <si>
    <t>UTI FIXED TERM INCOME FUND SERIES XXVII-V (1097 DAYS)</t>
  </si>
  <si>
    <t>UTI-FIXED TERM INCOME FUND – SERIES XXVII – VI (1113 DAYS)</t>
  </si>
  <si>
    <t>UTI-FIXED TERM INCOME FUND – SERIES XXVII – VII (1104 DAYS)</t>
  </si>
  <si>
    <t>UTI FIXED TERM INCOME FUND SERIES XXVII-VIII (1117 DAYS)</t>
  </si>
  <si>
    <t>UTI FIXED TERM INCOME FUND SERIES XXVII -IX (1160 DAYS)</t>
  </si>
  <si>
    <t>UTI FIXED TERM INCOME FUND SERIES XXVII-X (1118 DAYS)</t>
  </si>
  <si>
    <t>UTI-FIXED TERM INCOME FUND – SERIES XXVIII – I (1230 DAYS)</t>
  </si>
  <si>
    <t>UTI-FIXED TERM INCOME FUND – SERIES XXVIII – II (1210 DAYS)</t>
  </si>
  <si>
    <t>UTI-FIXED TERM INCOME FUND – SERIES XXVIII – III (1203 DAYS)</t>
  </si>
  <si>
    <t>UTI-FIXED TERM INCOME FUND – SERIES XXVIII – IV (1204 DAYS)</t>
  </si>
  <si>
    <t xml:space="preserve"> 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</si>
  <si>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</si>
  <si>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</si>
  <si>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</si>
  <si>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</si>
  <si>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</si>
  <si>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</si>
  <si>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</si>
  <si>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</si>
  <si>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UTI-TREASURY ADVANTAGE FUND</t>
  </si>
  <si>
    <t>UTI-Bond Fund</t>
  </si>
  <si>
    <t>UTI BANKING &amp; PSU DEBT FUND</t>
  </si>
  <si>
    <t>UTI-CAPITAL PROTECTION ORIENTED SCHEME - SERIES IV - III (1105 DAYS)</t>
  </si>
  <si>
    <t>UTI-CAPITAL PROTECTION ORIENTED SCHEME - SERIES V - I (1163 DAYS)</t>
  </si>
  <si>
    <t>UTI-CAPITAL PROTECTION ORIENTED SCHEME - SERIES V - II (1135 DAYS)</t>
  </si>
  <si>
    <t>UTI-Children's Career Balanced Plan</t>
  </si>
  <si>
    <t>UTI-CCP Advantage Fund</t>
  </si>
  <si>
    <t>UTI-INCOME OPPORTUNITIES FUND</t>
  </si>
  <si>
    <t>UTI-CAPITAL PROTECTION ORIENTED SCHEME - SERIES VI - I (1098 DAYS)</t>
  </si>
  <si>
    <t>UTI-Unit Scheme for Charitable &amp; Religious Trusts &amp; Registered Societies</t>
  </si>
  <si>
    <t>UTI-CAPITAL PROTECTION ORIENTED SCHEME - SERIES VI - II (1100 DAYS)</t>
  </si>
  <si>
    <t>UTI-CAPITAL PROTECTION ORIENTED SCHEME - SERIES VI - III (1098 DAYS)</t>
  </si>
  <si>
    <t>UTI-CAPITAL PROTECTION ORIENTED SCHEME - SERIES VII - I (1098 DAYS)</t>
  </si>
  <si>
    <t>UTI-CAPITAL PROTECTION ORIENTED SCHEME - SERIES VII - II (1281 DAYS)</t>
  </si>
  <si>
    <t>UTI-CAPITAL PROTECTION ORIENTED SCHEME - SERIES VII - III (1279 DAYS)</t>
  </si>
  <si>
    <t>UTI-CAPITAL PROTECTION ORIENTED SCHEME - SERIES VII - IV (1278 DAYS)</t>
  </si>
  <si>
    <t>UTI-CAPITAL PROTECTION ORIENTED SCHEME - SERIES VII - V (1281 DAYS)</t>
  </si>
  <si>
    <t>UTI-CAPITAL PROTECTION ORIENTED SCHEME - SERIES VIII - I (1278 DAYS)</t>
  </si>
  <si>
    <t>UTI- DUAL ADVANTAGE FIXED TERM FUND - SERIES I - I (1100 DAYS)</t>
  </si>
  <si>
    <t>UTI- DUAL ADVANTAGE FIXED TERM FUND - SERIES I - II (1145 DAYS)</t>
  </si>
  <si>
    <t>UTI-Dynamic Bond Fund</t>
  </si>
  <si>
    <t>UTI- DUAL ADVANTAGE FIXED TERM FUND - SERIES I - III (1111 DAYS)</t>
  </si>
  <si>
    <t>UTI- DUAL ADVANTAGE FIXED TERM FUND - SERIES I - IV (1099 DAYS)</t>
  </si>
  <si>
    <t>UTI- DUAL ADVANTAGE FIXED TERM FUND - SERIES I - V (1099 DAYS)</t>
  </si>
  <si>
    <t>UTI-DUAL ADVANTAGE FIXED TERM FUND - SERIES II - I (1998 DAYS)</t>
  </si>
  <si>
    <t>UTI DUAL ADVANTAGE FIXED TERM FUND - SERIES II - II (1997 DAYS)</t>
  </si>
  <si>
    <t>UTI DUAL ADVANTAGE FIXED TERM FUND - SERIES II - III (1998 DAYS)</t>
  </si>
  <si>
    <t>UTI DUAL ADVANTAGE FIXED TERM FUND - SERIES II - IV (1997 DAYS)</t>
  </si>
  <si>
    <t>UTI DUAL ADVANTAGE FIXED TERM FUND - SERIES II - V (1997 DAYS)</t>
  </si>
  <si>
    <t>UTI DUAL ADVANTAGE FIXED TERM FUND - SERIES III - I (1998 DAYS)</t>
  </si>
  <si>
    <t>UTI DUAL ADVANTAGE FIXED TERM FUND - SERIES III - II (1278 DAYS)</t>
  </si>
  <si>
    <t>UTI DUAL ADVANTAGE FIXED TERM FUND - SERIES III - III (1102 DAYS)</t>
  </si>
  <si>
    <t>UTI-DUAL ADVANTAGE FIXED TERM FUND - SERIES IV - I (1279 DAYS)</t>
  </si>
  <si>
    <t>UTI DUAL ADVANTAGE FIXED TERM FUND - SERIES IV - II (1278 DAYS)</t>
  </si>
  <si>
    <t>UTI DUAL ADVANTAGE FIXED TERM FUND - SERIES IV - III (1279 DAYS)</t>
  </si>
  <si>
    <t>UTI DUAL ADVANTAGE FIXED TERM FUND - SERIES IV - IV (1997 DAYS)</t>
  </si>
  <si>
    <t>UTI-DUAL ADVANTAGE FIXED TERM FUND – SERIES V – I (1103 DAYS)</t>
  </si>
  <si>
    <t>UTI-FLOATING RATE FUND-STP</t>
  </si>
  <si>
    <t>UTI-MIS-Advantage Plan</t>
  </si>
  <si>
    <t>UTI-Monthly Income Scheme</t>
  </si>
  <si>
    <t>UTI-SMART WOMAN SAVINGS PLAN</t>
  </si>
  <si>
    <t>UTI MEDIUM TERM FUND</t>
  </si>
  <si>
    <t>UTI-Retirement Benefit Pension Fund</t>
  </si>
  <si>
    <t>UTI-Short Term Income Fund- Institutional Option</t>
  </si>
  <si>
    <t>UTI-UNIT LINKED INSURANCE PLAN</t>
  </si>
  <si>
    <t>UTI-CAPITAL PROTECTION ORIENTED SCHEME - SERIES VIII - II (1831 DAYS)</t>
  </si>
  <si>
    <t>UTI-CAPITAL PROTECTION ORIENTED SCHEME - SERIES VIII - III (1281 DAYS)</t>
  </si>
  <si>
    <t>UTI-CAPITAL PROTECTION ORIENTED SCHEME - SERIES VIII - IV (1996 DAYS)</t>
  </si>
  <si>
    <t>UTI-CAPITAL PROTECTION ORIENTED SCHEME - SERIES IX - I (1467 DAYS)</t>
  </si>
  <si>
    <t>UTI-CAPITAL PROTECTION ORIENTED SCHEME - SERIES IX - II (1462 DAYS)</t>
  </si>
  <si>
    <t>UTI-CAPITAL PROTECTION ORIENTED SCHEME - SERIES IX -III (1389 DAYS)</t>
  </si>
  <si>
    <t>(f) Sub-Total</t>
  </si>
  <si>
    <t>Grand Sub-Total (a+b+c+d+e+f)</t>
  </si>
  <si>
    <t>B</t>
  </si>
  <si>
    <t>GROWTH / EQUITY ORIENTED SCHEMES</t>
  </si>
  <si>
    <t>ELSS</t>
  </si>
  <si>
    <t>UTI-LONG TERM EQUITY FUND (TAX SAVING)</t>
  </si>
  <si>
    <t>UTI - LONG TERM ADVANTAGE FUND- SERIES II</t>
  </si>
  <si>
    <t>UTI - LONG TERM ADVANTAGE FUND - SERIES III</t>
  </si>
  <si>
    <t>UTI LONG TERM ADVANTAGE FUND - SERIES IV</t>
  </si>
  <si>
    <t>UTI LONG TERM ADVANTAGE FUND - SERIES V</t>
  </si>
  <si>
    <t>UTI - MASTER EQUITY PLAN UNIT SCHEME (MEPUS)</t>
  </si>
  <si>
    <t>Others</t>
  </si>
  <si>
    <t>UTI-Transportation &amp; Logistics Fund</t>
  </si>
  <si>
    <t>UTI-BANKING SECTOR FUND</t>
  </si>
  <si>
    <t>UTI-Dividend Yield Fund</t>
  </si>
  <si>
    <t>UTI-Equity Fund</t>
  </si>
  <si>
    <t>UTI-FOCUSSED EQUITY FUND-SERIES I (2195 DAYS)</t>
  </si>
  <si>
    <t>UTI-FOCUSSED EQUITY FUND-SERIES II (1102 DAYS)</t>
  </si>
  <si>
    <t>UTI-FOCUSSED EQUITY FUND-SERIES IV (1104 DAYS)</t>
  </si>
  <si>
    <t>UTI-FOCUSSED EQUITY FUND-SERIES V (1102 DAYS)</t>
  </si>
  <si>
    <t>UTI-Pharma &amp; Healthcare Fund</t>
  </si>
  <si>
    <t>UTI-Infrastructure Fund</t>
  </si>
  <si>
    <t>UTI-BLUECHIP FLEXICAP FUND</t>
  </si>
  <si>
    <t>UTI-India Lifestyle Fund</t>
  </si>
  <si>
    <t>UTI-Mid Cap Fund</t>
  </si>
  <si>
    <t>UTI-MNC Fund</t>
  </si>
  <si>
    <t>UTI-Top 100 Fund</t>
  </si>
  <si>
    <t>UTI-Mastershare Unit Scheme</t>
  </si>
  <si>
    <t>UTI - MULTI CAP FUND</t>
  </si>
  <si>
    <t>UTI-Nifty Index Fund</t>
  </si>
  <si>
    <t>UTI-Opportunities Fund</t>
  </si>
  <si>
    <t>UTI-SPREAD Fund</t>
  </si>
  <si>
    <t>UTI-WEALTH BUILDER FUND</t>
  </si>
  <si>
    <t>Grand Sub-Total (a+b)</t>
  </si>
  <si>
    <t>C</t>
  </si>
  <si>
    <t>BALANCED SCHEMES</t>
  </si>
  <si>
    <t>UTI-Balanced Fund</t>
  </si>
  <si>
    <t>Grand Sub-Total</t>
  </si>
  <si>
    <t>D</t>
  </si>
  <si>
    <t>EXCHANGE TRADED FUND</t>
  </si>
  <si>
    <t>GOLD ETF</t>
  </si>
  <si>
    <t>UTI - GOLD EXCHANGE TRADED FUND</t>
  </si>
  <si>
    <t xml:space="preserve">Other ETFs </t>
  </si>
  <si>
    <t>UTI-NIFTY EXCHANGE TRADED FUND</t>
  </si>
  <si>
    <t>UTI-SENSEX EXCHANGE TRADED FUND</t>
  </si>
  <si>
    <t>UTI - NIFTY NEXT 50 EXCHANGE TRADED FUND (UTI NIFTY NEXT 50 ETF)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</si>
  <si>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</si>
  <si>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</si>
  <si>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</si>
  <si>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</si>
  <si>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</si>
  <si>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</si>
  <si>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</si>
  <si>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 xml:space="preserve">B15 : Other than T15  </t>
  </si>
  <si>
    <t>I : Contribution of sponsor and its associates in AUM</t>
  </si>
  <si>
    <t>II : Contribution of other than sponsor and its associates in AUM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</si>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</sst>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83">
    <xf numFmtId="0" fontId="0" fillId="0" borderId="0" xfId="0"/>
    <xf numFmtId="0" fontId="2" fillId="0" borderId="0" xfId="0" applyFont="1"/>
    <xf numFmtId="49" fontId="3" fillId="2" borderId="1" xfId="20" applyNumberFormat="1" applyFont="1" applyFill="1" applyBorder="1" applyAlignment="1">
      <alignment horizontal="center" vertical="center" wrapText="1"/>
      <protection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2" fontId="5" fillId="2" borderId="3" xfId="21" applyNumberFormat="1" applyFont="1" applyFill="1" applyBorder="1" applyAlignment="1">
      <alignment horizontal="center" vertical="top" wrapText="1"/>
      <protection/>
    </xf>
    <xf numFmtId="2" fontId="5" fillId="2" borderId="4" xfId="21" applyNumberFormat="1" applyFont="1" applyFill="1" applyBorder="1" applyAlignment="1">
      <alignment horizontal="center" vertical="top" wrapText="1"/>
      <protection/>
    </xf>
    <xf numFmtId="2" fontId="5" fillId="2" borderId="5" xfId="21" applyNumberFormat="1" applyFont="1" applyFill="1" applyBorder="1" applyAlignment="1">
      <alignment horizontal="center" vertical="top" wrapText="1"/>
      <protection/>
    </xf>
    <xf numFmtId="49" fontId="3" fillId="2" borderId="6" xfId="20" applyNumberFormat="1" applyFont="1" applyFill="1" applyBorder="1" applyAlignment="1">
      <alignment horizontal="center" vertical="center" wrapText="1"/>
      <protection/>
    </xf>
    <xf numFmtId="49" fontId="3" fillId="2" borderId="7" xfId="20" applyNumberFormat="1" applyFont="1" applyFill="1" applyBorder="1" applyAlignment="1">
      <alignment horizontal="center" vertical="center" wrapText="1"/>
      <protection/>
    </xf>
    <xf numFmtId="3" fontId="5" fillId="2" borderId="8" xfId="21" applyNumberFormat="1" applyFont="1" applyFill="1" applyBorder="1" applyAlignment="1">
      <alignment horizontal="center" vertical="center" wrapText="1"/>
      <protection/>
    </xf>
    <xf numFmtId="2" fontId="5" fillId="2" borderId="3" xfId="21" applyNumberFormat="1" applyFont="1" applyFill="1" applyBorder="1" applyAlignment="1">
      <alignment horizontal="center"/>
      <protection/>
    </xf>
    <xf numFmtId="2" fontId="5" fillId="2" borderId="4" xfId="21" applyNumberFormat="1" applyFont="1" applyFill="1" applyBorder="1" applyAlignment="1">
      <alignment horizontal="center"/>
      <protection/>
    </xf>
    <xf numFmtId="2" fontId="5" fillId="2" borderId="5" xfId="21" applyNumberFormat="1" applyFont="1" applyFill="1" applyBorder="1" applyAlignment="1">
      <alignment horizontal="center"/>
      <protection/>
    </xf>
    <xf numFmtId="3" fontId="5" fillId="2" borderId="9" xfId="21" applyNumberFormat="1" applyFont="1" applyFill="1" applyBorder="1" applyAlignment="1">
      <alignment horizontal="center" vertical="center" wrapText="1"/>
      <protection/>
    </xf>
    <xf numFmtId="2" fontId="5" fillId="2" borderId="10" xfId="21" applyNumberFormat="1" applyFont="1" applyFill="1" applyBorder="1" applyAlignment="1">
      <alignment horizontal="center" vertical="top" wrapText="1"/>
      <protection/>
    </xf>
    <xf numFmtId="2" fontId="5" fillId="2" borderId="11" xfId="21" applyNumberFormat="1" applyFont="1" applyFill="1" applyBorder="1" applyAlignment="1">
      <alignment horizontal="center" vertical="top" wrapText="1"/>
      <protection/>
    </xf>
    <xf numFmtId="2" fontId="5" fillId="2" borderId="12" xfId="21" applyNumberFormat="1" applyFont="1" applyFill="1" applyBorder="1" applyAlignment="1">
      <alignment horizontal="center" vertical="top" wrapText="1"/>
      <protection/>
    </xf>
    <xf numFmtId="49" fontId="3" fillId="2" borderId="13" xfId="20" applyNumberFormat="1" applyFont="1" applyFill="1" applyBorder="1" applyAlignment="1">
      <alignment horizontal="center" vertical="center" wrapText="1"/>
      <protection/>
    </xf>
    <xf numFmtId="49" fontId="3" fillId="2" borderId="14" xfId="20" applyNumberFormat="1" applyFont="1" applyFill="1" applyBorder="1" applyAlignment="1">
      <alignment horizontal="center" vertical="center" wrapText="1"/>
      <protection/>
    </xf>
    <xf numFmtId="0" fontId="5" fillId="2" borderId="15" xfId="21" applyNumberFormat="1" applyFont="1" applyFill="1" applyBorder="1" applyAlignment="1">
      <alignment horizontal="center" wrapText="1"/>
      <protection/>
    </xf>
    <xf numFmtId="0" fontId="5" fillId="2" borderId="16" xfId="21" applyNumberFormat="1" applyFont="1" applyFill="1" applyBorder="1" applyAlignment="1">
      <alignment horizontal="center" wrapText="1"/>
      <protection/>
    </xf>
    <xf numFmtId="0" fontId="5" fillId="2" borderId="17" xfId="21" applyNumberFormat="1" applyFont="1" applyFill="1" applyBorder="1" applyAlignment="1">
      <alignment horizontal="center" wrapText="1"/>
      <protection/>
    </xf>
    <xf numFmtId="0" fontId="6" fillId="0" borderId="18" xfId="0" applyFont="1" applyFill="1" applyBorder="1"/>
    <xf numFmtId="0" fontId="6" fillId="0" borderId="19" xfId="0" applyFont="1" applyFill="1" applyBorder="1" applyAlignment="1">
      <alignment wrapText="1"/>
    </xf>
    <xf numFmtId="0" fontId="5" fillId="0" borderId="19" xfId="21" applyNumberFormat="1" applyFont="1" applyFill="1" applyBorder="1" applyAlignment="1">
      <alignment horizontal="center" wrapText="1"/>
      <protection/>
    </xf>
    <xf numFmtId="3" fontId="5" fillId="0" borderId="20" xfId="21" applyNumberFormat="1" applyFont="1" applyFill="1" applyBorder="1" applyAlignment="1">
      <alignment horizontal="center" vertical="center" wrapText="1"/>
      <protection/>
    </xf>
    <xf numFmtId="0" fontId="6" fillId="0" borderId="21" xfId="0" applyFont="1" applyFill="1" applyBorder="1"/>
    <xf numFmtId="0" fontId="7" fillId="0" borderId="22" xfId="0" applyFont="1" applyFill="1" applyBorder="1" applyAlignment="1">
      <alignment wrapText="1"/>
    </xf>
    <xf numFmtId="0" fontId="5" fillId="0" borderId="22" xfId="21" applyNumberFormat="1" applyFont="1" applyFill="1" applyBorder="1" applyAlignment="1">
      <alignment horizontal="center" wrapText="1"/>
      <protection/>
    </xf>
    <xf numFmtId="3" fontId="5" fillId="0" borderId="23" xfId="21" applyNumberFormat="1" applyFont="1" applyFill="1" applyBorder="1" applyAlignment="1">
      <alignment horizontal="center" vertical="center" wrapText="1"/>
      <protection/>
    </xf>
    <xf numFmtId="0" fontId="7" fillId="0" borderId="21" xfId="0" applyFont="1" applyFill="1" applyBorder="1"/>
    <xf numFmtId="0" fontId="2" fillId="0" borderId="22" xfId="0" applyFont="1" applyFill="1" applyBorder="1"/>
    <xf numFmtId="164" fontId="2" fillId="0" borderId="22" xfId="18" applyNumberFormat="1" applyFont="1" applyFill="1" applyBorder="1"/>
    <xf numFmtId="164" fontId="2" fillId="0" borderId="23" xfId="18" applyNumberFormat="1" applyFont="1" applyFill="1" applyBorder="1"/>
    <xf numFmtId="0" fontId="7" fillId="0" borderId="24" xfId="0" applyFont="1" applyFill="1" applyBorder="1"/>
    <xf numFmtId="164" fontId="2" fillId="0" borderId="25" xfId="18" applyNumberFormat="1" applyFont="1" applyFill="1" applyBorder="1"/>
    <xf numFmtId="164" fontId="2" fillId="0" borderId="26" xfId="18" applyNumberFormat="1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>
      <alignment horizontal="right" wrapText="1"/>
    </xf>
    <xf numFmtId="164" fontId="7" fillId="2" borderId="4" xfId="18" applyNumberFormat="1" applyFont="1" applyFill="1" applyBorder="1"/>
    <xf numFmtId="0" fontId="6" fillId="0" borderId="27" xfId="0" applyFont="1" applyFill="1" applyBorder="1"/>
    <xf numFmtId="0" fontId="7" fillId="0" borderId="28" xfId="0" applyFont="1" applyFill="1" applyBorder="1" applyAlignment="1">
      <alignment wrapText="1"/>
    </xf>
    <xf numFmtId="164" fontId="7" fillId="0" borderId="28" xfId="18" applyNumberFormat="1" applyFont="1" applyFill="1" applyBorder="1"/>
    <xf numFmtId="164" fontId="7" fillId="0" borderId="29" xfId="18" applyNumberFormat="1" applyFont="1" applyFill="1" applyBorder="1"/>
    <xf numFmtId="164" fontId="7" fillId="2" borderId="5" xfId="18" applyNumberFormat="1" applyFont="1" applyFill="1" applyBorder="1"/>
    <xf numFmtId="0" fontId="6" fillId="0" borderId="15" xfId="0" applyFont="1" applyFill="1" applyBorder="1"/>
    <xf numFmtId="0" fontId="7" fillId="0" borderId="16" xfId="0" applyFont="1" applyFill="1" applyBorder="1" applyAlignment="1">
      <alignment wrapText="1"/>
    </xf>
    <xf numFmtId="164" fontId="2" fillId="0" borderId="16" xfId="18" applyNumberFormat="1" applyFont="1" applyFill="1" applyBorder="1"/>
    <xf numFmtId="164" fontId="2" fillId="0" borderId="17" xfId="18" applyNumberFormat="1" applyFont="1" applyFill="1" applyBorder="1"/>
    <xf numFmtId="0" fontId="6" fillId="2" borderId="3" xfId="0" applyFont="1" applyFill="1" applyBorder="1"/>
    <xf numFmtId="0" fontId="6" fillId="0" borderId="30" xfId="0" applyFont="1" applyFill="1" applyBorder="1"/>
    <xf numFmtId="0" fontId="2" fillId="0" borderId="28" xfId="0" applyFont="1" applyFill="1" applyBorder="1" applyAlignment="1">
      <alignment wrapText="1"/>
    </xf>
    <xf numFmtId="164" fontId="2" fillId="0" borderId="28" xfId="18" applyNumberFormat="1" applyFont="1" applyFill="1" applyBorder="1"/>
    <xf numFmtId="0" fontId="7" fillId="0" borderId="22" xfId="0" applyFont="1" applyFill="1" applyBorder="1"/>
    <xf numFmtId="0" fontId="2" fillId="0" borderId="22" xfId="0" applyFont="1" applyBorder="1"/>
    <xf numFmtId="164" fontId="2" fillId="0" borderId="22" xfId="18" applyNumberFormat="1" applyFont="1" applyBorder="1"/>
    <xf numFmtId="0" fontId="7" fillId="2" borderId="31" xfId="0" applyFont="1" applyFill="1" applyBorder="1"/>
    <xf numFmtId="0" fontId="6" fillId="2" borderId="32" xfId="0" applyFont="1" applyFill="1" applyBorder="1" applyAlignment="1">
      <alignment horizontal="right" wrapText="1"/>
    </xf>
    <xf numFmtId="164" fontId="7" fillId="2" borderId="32" xfId="18" applyNumberFormat="1" applyFont="1" applyFill="1" applyBorder="1"/>
    <xf numFmtId="0" fontId="7" fillId="0" borderId="27" xfId="0" applyFont="1" applyFill="1" applyBorder="1"/>
    <xf numFmtId="0" fontId="6" fillId="0" borderId="28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wrapText="1"/>
    </xf>
    <xf numFmtId="164" fontId="7" fillId="0" borderId="22" xfId="18" applyNumberFormat="1" applyFont="1" applyFill="1" applyBorder="1"/>
    <xf numFmtId="164" fontId="7" fillId="0" borderId="23" xfId="18" applyNumberFormat="1" applyFont="1" applyFill="1" applyBorder="1"/>
    <xf numFmtId="0" fontId="6" fillId="2" borderId="4" xfId="0" applyFont="1" applyFill="1" applyBorder="1" applyAlignment="1">
      <alignment horizontal="right" wrapText="1"/>
    </xf>
    <xf numFmtId="0" fontId="2" fillId="0" borderId="25" xfId="0" applyFont="1" applyFill="1" applyBorder="1"/>
    <xf numFmtId="0" fontId="2" fillId="0" borderId="28" xfId="0" applyFont="1" applyFill="1" applyBorder="1" applyAlignment="1">
      <alignment horizontal="right" wrapText="1"/>
    </xf>
    <xf numFmtId="164" fontId="2" fillId="0" borderId="29" xfId="18" applyNumberFormat="1" applyFont="1" applyFill="1" applyBorder="1"/>
    <xf numFmtId="0" fontId="6" fillId="0" borderId="24" xfId="0" applyFont="1" applyFill="1" applyBorder="1"/>
    <xf numFmtId="0" fontId="7" fillId="2" borderId="5" xfId="0" applyFont="1" applyFill="1" applyBorder="1" applyAlignment="1">
      <alignment horizontal="right" wrapText="1"/>
    </xf>
    <xf numFmtId="164" fontId="7" fillId="2" borderId="3" xfId="18" applyNumberFormat="1" applyFont="1" applyFill="1" applyBorder="1"/>
    <xf numFmtId="164" fontId="7" fillId="2" borderId="33" xfId="18" applyNumberFormat="1" applyFont="1" applyFill="1" applyBorder="1"/>
    <xf numFmtId="0" fontId="2" fillId="0" borderId="28" xfId="0" applyFont="1" applyFill="1" applyBorder="1"/>
    <xf numFmtId="0" fontId="2" fillId="0" borderId="25" xfId="0" applyFont="1" applyFill="1" applyBorder="1" applyAlignment="1">
      <alignment wrapText="1"/>
    </xf>
    <xf numFmtId="0" fontId="7" fillId="0" borderId="15" xfId="0" applyFont="1" applyFill="1" applyBorder="1"/>
    <xf numFmtId="0" fontId="2" fillId="0" borderId="16" xfId="0" applyFont="1" applyFill="1" applyBorder="1"/>
    <xf numFmtId="0" fontId="6" fillId="2" borderId="4" xfId="0" applyFont="1" applyFill="1" applyBorder="1" applyAlignment="1">
      <alignment horizontal="right"/>
    </xf>
    <xf numFmtId="2" fontId="5" fillId="0" borderId="25" xfId="21" applyNumberFormat="1" applyFont="1" applyFill="1" applyBorder="1">
      <alignment/>
      <protection/>
    </xf>
    <xf numFmtId="0" fontId="2" fillId="0" borderId="0" xfId="0" applyFont="1" applyFill="1"/>
    <xf numFmtId="164" fontId="2" fillId="0" borderId="0" xfId="18" applyNumberFormat="1" applyFont="1" applyFill="1"/>
    <xf numFmtId="164" fontId="2" fillId="0" borderId="0" xfId="0" applyNumberFormat="1" applyFont="1" applyFill="1"/>
    <xf numFmtId="0" fontId="6" fillId="0" borderId="0" xfId="0" applyFont="1" applyFill="1" applyBorder="1"/>
    <xf numFmtId="0" fontId="2" fillId="0" borderId="0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BK295"/>
  <sheetViews>
    <sheetView tabSelected="1" workbookViewId="0" topLeftCell="A260">
      <selection activeCell="A270" sqref="A270"/>
    </sheetView>
  </sheetViews>
  <sheetFormatPr defaultColWidth="9.140625" defaultRowHeight="15"/>
  <cols>
    <col min="1" max="1" width="7.00390625" style="1" bestFit="1" customWidth="1"/>
    <col min="2" max="2" width="66.7109375" style="1" bestFit="1" customWidth="1"/>
    <col min="3" max="3" width="4.7109375" style="1" bestFit="1" customWidth="1"/>
    <col min="4" max="5" width="9.00390625" style="1" bestFit="1" customWidth="1"/>
    <col min="6" max="7" width="4.7109375" style="1" bestFit="1" customWidth="1"/>
    <col min="8" max="8" width="9.00390625" style="1" bestFit="1" customWidth="1"/>
    <col min="9" max="9" width="10.00390625" style="1" bestFit="1" customWidth="1"/>
    <col min="10" max="10" width="9.00390625" style="1" bestFit="1" customWidth="1"/>
    <col min="11" max="11" width="6.57421875" style="1" bestFit="1" customWidth="1"/>
    <col min="12" max="12" width="9.00390625" style="1" bestFit="1" customWidth="1"/>
    <col min="13" max="13" width="4.7109375" style="1" bestFit="1" customWidth="1"/>
    <col min="14" max="14" width="5.57421875" style="1" bestFit="1" customWidth="1"/>
    <col min="15" max="17" width="4.7109375" style="1" bestFit="1" customWidth="1"/>
    <col min="18" max="20" width="9.00390625" style="1" bestFit="1" customWidth="1"/>
    <col min="21" max="21" width="4.7109375" style="1" bestFit="1" customWidth="1"/>
    <col min="22" max="22" width="7.57421875" style="1" bestFit="1" customWidth="1"/>
    <col min="23" max="23" width="4.7109375" style="1" bestFit="1" customWidth="1"/>
    <col min="24" max="24" width="5.57421875" style="1" bestFit="1" customWidth="1"/>
    <col min="25" max="27" width="4.7109375" style="1" bestFit="1" customWidth="1"/>
    <col min="28" max="28" width="7.57421875" style="1" bestFit="1" customWidth="1"/>
    <col min="29" max="29" width="6.57421875" style="1" bestFit="1" customWidth="1"/>
    <col min="30" max="31" width="4.7109375" style="1" bestFit="1" customWidth="1"/>
    <col min="32" max="32" width="6.57421875" style="1" bestFit="1" customWidth="1"/>
    <col min="33" max="37" width="4.7109375" style="1" bestFit="1" customWidth="1"/>
    <col min="38" max="38" width="7.57421875" style="1" bestFit="1" customWidth="1"/>
    <col min="39" max="39" width="5.57421875" style="1" bestFit="1" customWidth="1"/>
    <col min="40" max="40" width="6.57421875" style="1" bestFit="1" customWidth="1"/>
    <col min="41" max="41" width="4.7109375" style="1" bestFit="1" customWidth="1"/>
    <col min="42" max="42" width="5.57421875" style="1" bestFit="1" customWidth="1"/>
    <col min="43" max="43" width="4.7109375" style="1" bestFit="1" customWidth="1"/>
    <col min="44" max="44" width="7.57421875" style="1" bestFit="1" customWidth="1"/>
    <col min="45" max="45" width="5.57421875" style="1" bestFit="1" customWidth="1"/>
    <col min="46" max="47" width="4.7109375" style="1" bestFit="1" customWidth="1"/>
    <col min="48" max="49" width="10.00390625" style="1" bestFit="1" customWidth="1"/>
    <col min="50" max="50" width="9.00390625" style="1" bestFit="1" customWidth="1"/>
    <col min="51" max="51" width="6.57421875" style="1" bestFit="1" customWidth="1"/>
    <col min="52" max="52" width="10.00390625" style="1" bestFit="1" customWidth="1"/>
    <col min="53" max="54" width="4.7109375" style="1" bestFit="1" customWidth="1"/>
    <col min="55" max="55" width="5.57421875" style="1" bestFit="1" customWidth="1"/>
    <col min="56" max="57" width="4.7109375" style="1" bestFit="1" customWidth="1"/>
    <col min="58" max="58" width="10.00390625" style="1" bestFit="1" customWidth="1"/>
    <col min="59" max="59" width="9.00390625" style="1" bestFit="1" customWidth="1"/>
    <col min="60" max="60" width="7.57421875" style="1" bestFit="1" customWidth="1"/>
    <col min="61" max="61" width="4.7109375" style="1" bestFit="1" customWidth="1"/>
    <col min="62" max="62" width="9.00390625" style="1" bestFit="1" customWidth="1"/>
    <col min="63" max="63" width="13.421875" style="1" bestFit="1" customWidth="1"/>
    <col min="64" max="16384" width="9.140625" style="1" customWidth="1"/>
  </cols>
  <sheetData>
    <row r="5" ht="13.5" thickBot="1"/>
    <row r="6" spans="1:63" ht="15.75" thickBot="1">
      <c r="A6" s="2" t="s">
        <v>0</v>
      </c>
      <c r="B6" s="3" t="s">
        <v>1</v>
      </c>
      <c r="C6" s="4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6"/>
    </row>
    <row r="7" spans="1:63" ht="15.75" thickBot="1">
      <c r="A7" s="7"/>
      <c r="B7" s="8"/>
      <c r="C7" s="4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4" t="s">
        <v>4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4" t="s">
        <v>5</v>
      </c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9" t="s">
        <v>6</v>
      </c>
    </row>
    <row r="8" spans="1:63" ht="15.75" thickBot="1">
      <c r="A8" s="7"/>
      <c r="B8" s="8"/>
      <c r="C8" s="10" t="s">
        <v>7</v>
      </c>
      <c r="D8" s="11"/>
      <c r="E8" s="11"/>
      <c r="F8" s="11"/>
      <c r="G8" s="11"/>
      <c r="H8" s="11"/>
      <c r="I8" s="11"/>
      <c r="J8" s="11"/>
      <c r="K8" s="11"/>
      <c r="L8" s="12"/>
      <c r="M8" s="10" t="s">
        <v>8</v>
      </c>
      <c r="N8" s="11"/>
      <c r="O8" s="11"/>
      <c r="P8" s="11"/>
      <c r="Q8" s="11"/>
      <c r="R8" s="11"/>
      <c r="S8" s="11"/>
      <c r="T8" s="11"/>
      <c r="U8" s="11"/>
      <c r="V8" s="12"/>
      <c r="W8" s="10" t="s">
        <v>7</v>
      </c>
      <c r="X8" s="11"/>
      <c r="Y8" s="11"/>
      <c r="Z8" s="11"/>
      <c r="AA8" s="11"/>
      <c r="AB8" s="11"/>
      <c r="AC8" s="11"/>
      <c r="AD8" s="11"/>
      <c r="AE8" s="11"/>
      <c r="AF8" s="12"/>
      <c r="AG8" s="10" t="s">
        <v>8</v>
      </c>
      <c r="AH8" s="11"/>
      <c r="AI8" s="11"/>
      <c r="AJ8" s="11"/>
      <c r="AK8" s="11"/>
      <c r="AL8" s="11"/>
      <c r="AM8" s="11"/>
      <c r="AN8" s="11"/>
      <c r="AO8" s="11"/>
      <c r="AP8" s="12"/>
      <c r="AQ8" s="10" t="s">
        <v>7</v>
      </c>
      <c r="AR8" s="11"/>
      <c r="AS8" s="11"/>
      <c r="AT8" s="11"/>
      <c r="AU8" s="11"/>
      <c r="AV8" s="11"/>
      <c r="AW8" s="11"/>
      <c r="AX8" s="11"/>
      <c r="AY8" s="11"/>
      <c r="AZ8" s="12"/>
      <c r="BA8" s="10" t="s">
        <v>8</v>
      </c>
      <c r="BB8" s="11"/>
      <c r="BC8" s="11"/>
      <c r="BD8" s="11"/>
      <c r="BE8" s="11"/>
      <c r="BF8" s="11"/>
      <c r="BG8" s="11"/>
      <c r="BH8" s="11"/>
      <c r="BI8" s="11"/>
      <c r="BJ8" s="12"/>
      <c r="BK8" s="13"/>
    </row>
    <row r="9" spans="1:63" ht="15.75" thickBot="1">
      <c r="A9" s="7"/>
      <c r="B9" s="8"/>
      <c r="C9" s="14" t="s">
        <v>9</v>
      </c>
      <c r="D9" s="15"/>
      <c r="E9" s="15"/>
      <c r="F9" s="15"/>
      <c r="G9" s="16"/>
      <c r="H9" s="4" t="s">
        <v>10</v>
      </c>
      <c r="I9" s="5"/>
      <c r="J9" s="5"/>
      <c r="K9" s="5"/>
      <c r="L9" s="6"/>
      <c r="M9" s="14" t="s">
        <v>9</v>
      </c>
      <c r="N9" s="15"/>
      <c r="O9" s="15"/>
      <c r="P9" s="15"/>
      <c r="Q9" s="16"/>
      <c r="R9" s="4" t="s">
        <v>10</v>
      </c>
      <c r="S9" s="5"/>
      <c r="T9" s="5"/>
      <c r="U9" s="5"/>
      <c r="V9" s="6"/>
      <c r="W9" s="14" t="s">
        <v>9</v>
      </c>
      <c r="X9" s="15"/>
      <c r="Y9" s="15"/>
      <c r="Z9" s="15"/>
      <c r="AA9" s="16"/>
      <c r="AB9" s="4" t="s">
        <v>10</v>
      </c>
      <c r="AC9" s="5"/>
      <c r="AD9" s="5"/>
      <c r="AE9" s="5"/>
      <c r="AF9" s="6"/>
      <c r="AG9" s="14" t="s">
        <v>9</v>
      </c>
      <c r="AH9" s="15"/>
      <c r="AI9" s="15"/>
      <c r="AJ9" s="15"/>
      <c r="AK9" s="16"/>
      <c r="AL9" s="4" t="s">
        <v>10</v>
      </c>
      <c r="AM9" s="5"/>
      <c r="AN9" s="5"/>
      <c r="AO9" s="5"/>
      <c r="AP9" s="6"/>
      <c r="AQ9" s="14" t="s">
        <v>9</v>
      </c>
      <c r="AR9" s="15"/>
      <c r="AS9" s="15"/>
      <c r="AT9" s="15"/>
      <c r="AU9" s="16"/>
      <c r="AV9" s="4" t="s">
        <v>10</v>
      </c>
      <c r="AW9" s="5"/>
      <c r="AX9" s="5"/>
      <c r="AY9" s="5"/>
      <c r="AZ9" s="6"/>
      <c r="BA9" s="14" t="s">
        <v>9</v>
      </c>
      <c r="BB9" s="15"/>
      <c r="BC9" s="15"/>
      <c r="BD9" s="15"/>
      <c r="BE9" s="16"/>
      <c r="BF9" s="4" t="s">
        <v>10</v>
      </c>
      <c r="BG9" s="5"/>
      <c r="BH9" s="5"/>
      <c r="BI9" s="5"/>
      <c r="BJ9" s="6"/>
      <c r="BK9" s="13"/>
    </row>
    <row r="10" spans="1:63" ht="15.75" thickBot="1">
      <c r="A10" s="17"/>
      <c r="B10" s="18"/>
      <c r="C10" s="19">
        <v>1</v>
      </c>
      <c r="D10" s="20">
        <v>2</v>
      </c>
      <c r="E10" s="20">
        <v>3</v>
      </c>
      <c r="F10" s="20">
        <v>4</v>
      </c>
      <c r="G10" s="21">
        <v>5</v>
      </c>
      <c r="H10" s="19">
        <v>1</v>
      </c>
      <c r="I10" s="20">
        <v>2</v>
      </c>
      <c r="J10" s="20">
        <v>3</v>
      </c>
      <c r="K10" s="20">
        <v>4</v>
      </c>
      <c r="L10" s="21">
        <v>5</v>
      </c>
      <c r="M10" s="19">
        <v>1</v>
      </c>
      <c r="N10" s="20">
        <v>2</v>
      </c>
      <c r="O10" s="20">
        <v>3</v>
      </c>
      <c r="P10" s="20">
        <v>4</v>
      </c>
      <c r="Q10" s="21">
        <v>5</v>
      </c>
      <c r="R10" s="19">
        <v>1</v>
      </c>
      <c r="S10" s="20">
        <v>2</v>
      </c>
      <c r="T10" s="20">
        <v>3</v>
      </c>
      <c r="U10" s="20">
        <v>4</v>
      </c>
      <c r="V10" s="21">
        <v>5</v>
      </c>
      <c r="W10" s="19">
        <v>1</v>
      </c>
      <c r="X10" s="20">
        <v>2</v>
      </c>
      <c r="Y10" s="20">
        <v>3</v>
      </c>
      <c r="Z10" s="20">
        <v>4</v>
      </c>
      <c r="AA10" s="21">
        <v>5</v>
      </c>
      <c r="AB10" s="19">
        <v>1</v>
      </c>
      <c r="AC10" s="20">
        <v>2</v>
      </c>
      <c r="AD10" s="20">
        <v>3</v>
      </c>
      <c r="AE10" s="20">
        <v>4</v>
      </c>
      <c r="AF10" s="21">
        <v>5</v>
      </c>
      <c r="AG10" s="19">
        <v>1</v>
      </c>
      <c r="AH10" s="20">
        <v>2</v>
      </c>
      <c r="AI10" s="20">
        <v>3</v>
      </c>
      <c r="AJ10" s="20">
        <v>4</v>
      </c>
      <c r="AK10" s="21">
        <v>5</v>
      </c>
      <c r="AL10" s="19">
        <v>1</v>
      </c>
      <c r="AM10" s="20">
        <v>2</v>
      </c>
      <c r="AN10" s="20">
        <v>3</v>
      </c>
      <c r="AO10" s="20">
        <v>4</v>
      </c>
      <c r="AP10" s="21">
        <v>5</v>
      </c>
      <c r="AQ10" s="19">
        <v>1</v>
      </c>
      <c r="AR10" s="20">
        <v>2</v>
      </c>
      <c r="AS10" s="20">
        <v>3</v>
      </c>
      <c r="AT10" s="20">
        <v>4</v>
      </c>
      <c r="AU10" s="21">
        <v>5</v>
      </c>
      <c r="AV10" s="19">
        <v>1</v>
      </c>
      <c r="AW10" s="20">
        <v>2</v>
      </c>
      <c r="AX10" s="20">
        <v>3</v>
      </c>
      <c r="AY10" s="20">
        <v>4</v>
      </c>
      <c r="AZ10" s="21">
        <v>5</v>
      </c>
      <c r="BA10" s="19">
        <v>1</v>
      </c>
      <c r="BB10" s="20">
        <v>2</v>
      </c>
      <c r="BC10" s="20">
        <v>3</v>
      </c>
      <c r="BD10" s="20">
        <v>4</v>
      </c>
      <c r="BE10" s="21">
        <v>5</v>
      </c>
      <c r="BF10" s="19">
        <v>1</v>
      </c>
      <c r="BG10" s="20">
        <v>2</v>
      </c>
      <c r="BH10" s="20">
        <v>3</v>
      </c>
      <c r="BI10" s="20">
        <v>4</v>
      </c>
      <c r="BJ10" s="21">
        <v>5</v>
      </c>
      <c r="BK10" s="13"/>
    </row>
    <row r="11" spans="1:63" ht="15">
      <c r="A11" s="22" t="s">
        <v>11</v>
      </c>
      <c r="B11" s="23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</row>
    <row r="12" spans="1:63" ht="15">
      <c r="A12" s="26" t="s">
        <v>13</v>
      </c>
      <c r="B12" s="27" t="s">
        <v>14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9"/>
    </row>
    <row r="13" spans="1:63" ht="15">
      <c r="A13" s="30"/>
      <c r="B13" s="31" t="s">
        <v>15</v>
      </c>
      <c r="C13" s="32">
        <v>0</v>
      </c>
      <c r="D13" s="32">
        <v>2298.447938149161</v>
      </c>
      <c r="E13" s="32">
        <v>350.17310146096764</v>
      </c>
      <c r="F13" s="32">
        <v>0</v>
      </c>
      <c r="G13" s="32">
        <v>0</v>
      </c>
      <c r="H13" s="32">
        <v>45.52530935641936</v>
      </c>
      <c r="I13" s="32">
        <v>9433.209330806923</v>
      </c>
      <c r="J13" s="32">
        <v>407.2798686709678</v>
      </c>
      <c r="K13" s="32">
        <v>0</v>
      </c>
      <c r="L13" s="32">
        <v>107.47515853596774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114.45954515022576</v>
      </c>
      <c r="S13" s="32">
        <v>3672.70421642716</v>
      </c>
      <c r="T13" s="32">
        <v>441.96620050096766</v>
      </c>
      <c r="U13" s="32">
        <v>0</v>
      </c>
      <c r="V13" s="32">
        <v>7.6239521693870955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0.10224274267741937</v>
      </c>
      <c r="AC13" s="32">
        <v>3.786584465548386</v>
      </c>
      <c r="AD13" s="32">
        <v>0</v>
      </c>
      <c r="AE13" s="32">
        <v>0</v>
      </c>
      <c r="AF13" s="32">
        <v>0.19344864067741935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0.01402799777419355</v>
      </c>
      <c r="AM13" s="32">
        <v>0</v>
      </c>
      <c r="AN13" s="32">
        <v>8.754562537387097</v>
      </c>
      <c r="AO13" s="32">
        <v>0</v>
      </c>
      <c r="AP13" s="32">
        <v>0</v>
      </c>
      <c r="AQ13" s="32">
        <v>0</v>
      </c>
      <c r="AR13" s="32">
        <v>1.6129032217096775</v>
      </c>
      <c r="AS13" s="32">
        <v>0</v>
      </c>
      <c r="AT13" s="32">
        <v>0</v>
      </c>
      <c r="AU13" s="32">
        <v>0</v>
      </c>
      <c r="AV13" s="32">
        <v>94.19523092261304</v>
      </c>
      <c r="AW13" s="32">
        <v>2257.237162168095</v>
      </c>
      <c r="AX13" s="32">
        <v>303.25976685296774</v>
      </c>
      <c r="AY13" s="32">
        <v>0</v>
      </c>
      <c r="AZ13" s="32">
        <v>183.81828463406458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31.811686102387064</v>
      </c>
      <c r="BG13" s="32">
        <v>98.7313072440323</v>
      </c>
      <c r="BH13" s="32">
        <v>138.58784614370973</v>
      </c>
      <c r="BI13" s="32">
        <v>0</v>
      </c>
      <c r="BJ13" s="32">
        <v>22.735726964806453</v>
      </c>
      <c r="BK13" s="33">
        <f>SUM(C13:BJ13)</f>
        <v>20023.7054018666</v>
      </c>
    </row>
    <row r="14" spans="1:63" ht="13.5" thickBot="1">
      <c r="A14" s="34"/>
      <c r="B14" s="31" t="s">
        <v>16</v>
      </c>
      <c r="C14" s="35">
        <v>0</v>
      </c>
      <c r="D14" s="35">
        <v>209.3646704389355</v>
      </c>
      <c r="E14" s="35">
        <v>179.54956635532255</v>
      </c>
      <c r="F14" s="35">
        <v>0</v>
      </c>
      <c r="G14" s="35">
        <v>0</v>
      </c>
      <c r="H14" s="35">
        <v>46.33876310693549</v>
      </c>
      <c r="I14" s="35">
        <v>10070.542907830624</v>
      </c>
      <c r="J14" s="35">
        <v>1908.4670750090968</v>
      </c>
      <c r="K14" s="35">
        <v>0</v>
      </c>
      <c r="L14" s="35">
        <v>41.9903232696129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119.23554032216127</v>
      </c>
      <c r="S14" s="35">
        <v>602.5737926386452</v>
      </c>
      <c r="T14" s="35">
        <v>407.32326840277415</v>
      </c>
      <c r="U14" s="35">
        <v>0</v>
      </c>
      <c r="V14" s="35">
        <v>14.931040304322583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0.20298704612903226</v>
      </c>
      <c r="AC14" s="35">
        <v>0.05308605912903226</v>
      </c>
      <c r="AD14" s="35">
        <v>0</v>
      </c>
      <c r="AE14" s="35">
        <v>0</v>
      </c>
      <c r="AF14" s="35">
        <v>0.15727230361290323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0.07936893296774193</v>
      </c>
      <c r="AM14" s="35">
        <v>0.07450463451612901</v>
      </c>
      <c r="AN14" s="35">
        <v>0</v>
      </c>
      <c r="AO14" s="35">
        <v>0</v>
      </c>
      <c r="AP14" s="35">
        <v>0</v>
      </c>
      <c r="AQ14" s="35">
        <v>0</v>
      </c>
      <c r="AR14" s="35">
        <v>190.8432596731613</v>
      </c>
      <c r="AS14" s="35">
        <v>0</v>
      </c>
      <c r="AT14" s="35">
        <v>0</v>
      </c>
      <c r="AU14" s="35">
        <v>0</v>
      </c>
      <c r="AV14" s="35">
        <v>49.813630176580624</v>
      </c>
      <c r="AW14" s="35">
        <v>1663.654845069613</v>
      </c>
      <c r="AX14" s="35">
        <v>103.12211139254836</v>
      </c>
      <c r="AY14" s="35">
        <v>0</v>
      </c>
      <c r="AZ14" s="35">
        <v>76.99977693590323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47.577094338967754</v>
      </c>
      <c r="BG14" s="35">
        <v>81.05425382412903</v>
      </c>
      <c r="BH14" s="35">
        <v>14.709506131387098</v>
      </c>
      <c r="BI14" s="35">
        <v>0</v>
      </c>
      <c r="BJ14" s="35">
        <v>17.498185705096766</v>
      </c>
      <c r="BK14" s="36">
        <f>SUM(C14:BJ14)</f>
        <v>15846.156829902171</v>
      </c>
    </row>
    <row r="15" spans="1:63" ht="13.5" thickBot="1">
      <c r="A15" s="37"/>
      <c r="B15" s="38" t="s">
        <v>17</v>
      </c>
      <c r="C15" s="39">
        <f>SUM(C13:C14)</f>
        <v>0</v>
      </c>
      <c r="D15" s="39">
        <f aca="true" t="shared" si="0" ref="D15:BK15">SUM(D13:D14)</f>
        <v>2507.8126085880967</v>
      </c>
      <c r="E15" s="39">
        <f t="shared" si="0"/>
        <v>529.7226678162901</v>
      </c>
      <c r="F15" s="39">
        <f t="shared" si="0"/>
        <v>0</v>
      </c>
      <c r="G15" s="39">
        <f t="shared" si="0"/>
        <v>0</v>
      </c>
      <c r="H15" s="39">
        <f t="shared" si="0"/>
        <v>91.86407246335486</v>
      </c>
      <c r="I15" s="39">
        <f t="shared" si="0"/>
        <v>19503.75223863755</v>
      </c>
      <c r="J15" s="39">
        <f t="shared" si="0"/>
        <v>2315.7469436800648</v>
      </c>
      <c r="K15" s="39">
        <f t="shared" si="0"/>
        <v>0</v>
      </c>
      <c r="L15" s="39">
        <f t="shared" si="0"/>
        <v>149.46548180558062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  <c r="Q15" s="39">
        <f t="shared" si="0"/>
        <v>0</v>
      </c>
      <c r="R15" s="39">
        <f t="shared" si="0"/>
        <v>233.69508547238703</v>
      </c>
      <c r="S15" s="39">
        <f t="shared" si="0"/>
        <v>4275.278009065805</v>
      </c>
      <c r="T15" s="39">
        <f t="shared" si="0"/>
        <v>849.2894689037419</v>
      </c>
      <c r="U15" s="39">
        <f t="shared" si="0"/>
        <v>0</v>
      </c>
      <c r="V15" s="39">
        <f t="shared" si="0"/>
        <v>22.554992473709678</v>
      </c>
      <c r="W15" s="39">
        <f t="shared" si="0"/>
        <v>0</v>
      </c>
      <c r="X15" s="39">
        <f t="shared" si="0"/>
        <v>0</v>
      </c>
      <c r="Y15" s="39">
        <f t="shared" si="0"/>
        <v>0</v>
      </c>
      <c r="Z15" s="39">
        <f t="shared" si="0"/>
        <v>0</v>
      </c>
      <c r="AA15" s="39">
        <f t="shared" si="0"/>
        <v>0</v>
      </c>
      <c r="AB15" s="39">
        <f t="shared" si="0"/>
        <v>0.30522978880645163</v>
      </c>
      <c r="AC15" s="39">
        <f t="shared" si="0"/>
        <v>3.8396705246774183</v>
      </c>
      <c r="AD15" s="39">
        <f t="shared" si="0"/>
        <v>0</v>
      </c>
      <c r="AE15" s="39">
        <f t="shared" si="0"/>
        <v>0</v>
      </c>
      <c r="AF15" s="39">
        <f t="shared" si="0"/>
        <v>0.3507209442903226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39">
        <f t="shared" si="0"/>
        <v>0</v>
      </c>
      <c r="AL15" s="39">
        <f t="shared" si="0"/>
        <v>0.09339693074193547</v>
      </c>
      <c r="AM15" s="39">
        <f t="shared" si="0"/>
        <v>0.07450463451612901</v>
      </c>
      <c r="AN15" s="39">
        <f t="shared" si="0"/>
        <v>8.754562537387097</v>
      </c>
      <c r="AO15" s="39">
        <f t="shared" si="0"/>
        <v>0</v>
      </c>
      <c r="AP15" s="39">
        <f t="shared" si="0"/>
        <v>0</v>
      </c>
      <c r="AQ15" s="39">
        <f t="shared" si="0"/>
        <v>0</v>
      </c>
      <c r="AR15" s="39">
        <f t="shared" si="0"/>
        <v>192.45616289487097</v>
      </c>
      <c r="AS15" s="39">
        <f t="shared" si="0"/>
        <v>0</v>
      </c>
      <c r="AT15" s="39">
        <f t="shared" si="0"/>
        <v>0</v>
      </c>
      <c r="AU15" s="39">
        <f t="shared" si="0"/>
        <v>0</v>
      </c>
      <c r="AV15" s="39">
        <f t="shared" si="0"/>
        <v>144.00886109919367</v>
      </c>
      <c r="AW15" s="39">
        <f t="shared" si="0"/>
        <v>3920.8920072377077</v>
      </c>
      <c r="AX15" s="39">
        <f t="shared" si="0"/>
        <v>406.3818782455161</v>
      </c>
      <c r="AY15" s="39">
        <f t="shared" si="0"/>
        <v>0</v>
      </c>
      <c r="AZ15" s="39">
        <f t="shared" si="0"/>
        <v>260.8180615699678</v>
      </c>
      <c r="BA15" s="39">
        <f t="shared" si="0"/>
        <v>0</v>
      </c>
      <c r="BB15" s="39">
        <f t="shared" si="0"/>
        <v>0</v>
      </c>
      <c r="BC15" s="39">
        <f t="shared" si="0"/>
        <v>0</v>
      </c>
      <c r="BD15" s="39">
        <f t="shared" si="0"/>
        <v>0</v>
      </c>
      <c r="BE15" s="39">
        <f t="shared" si="0"/>
        <v>0</v>
      </c>
      <c r="BF15" s="39">
        <f t="shared" si="0"/>
        <v>79.38878044135481</v>
      </c>
      <c r="BG15" s="39">
        <f t="shared" si="0"/>
        <v>179.78556106816131</v>
      </c>
      <c r="BH15" s="39">
        <f t="shared" si="0"/>
        <v>153.2973522750968</v>
      </c>
      <c r="BI15" s="39">
        <f t="shared" si="0"/>
        <v>0</v>
      </c>
      <c r="BJ15" s="39">
        <f t="shared" si="0"/>
        <v>40.23391266990322</v>
      </c>
      <c r="BK15" s="39">
        <f t="shared" si="0"/>
        <v>35869.86223176877</v>
      </c>
    </row>
    <row r="16" spans="1:63" ht="15">
      <c r="A16" s="40" t="s">
        <v>18</v>
      </c>
      <c r="B16" s="41" t="s">
        <v>19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3"/>
    </row>
    <row r="17" spans="1:63" ht="15">
      <c r="A17" s="30"/>
      <c r="B17" s="31" t="s">
        <v>20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0.43301501470967757</v>
      </c>
      <c r="I17" s="32">
        <v>8.2713307856658</v>
      </c>
      <c r="J17" s="32">
        <v>0</v>
      </c>
      <c r="K17" s="32">
        <v>0</v>
      </c>
      <c r="L17" s="32">
        <v>0.020968250419354836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0.13455879029032256</v>
      </c>
      <c r="S17" s="32">
        <v>2.94736975174193</v>
      </c>
      <c r="T17" s="32">
        <v>0</v>
      </c>
      <c r="U17" s="32">
        <v>0</v>
      </c>
      <c r="V17" s="32">
        <v>0.07704623670967746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0.0010411400967741933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0.0020157416129032253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1.21738198874194</v>
      </c>
      <c r="AW17" s="32">
        <v>2.08589710051613</v>
      </c>
      <c r="AX17" s="32">
        <v>0</v>
      </c>
      <c r="AY17" s="32">
        <v>0</v>
      </c>
      <c r="AZ17" s="32">
        <v>0.11901982419354841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4.48993533590323</v>
      </c>
      <c r="BG17" s="32">
        <v>1.53272898732258</v>
      </c>
      <c r="BH17" s="32">
        <v>0</v>
      </c>
      <c r="BI17" s="32">
        <v>0</v>
      </c>
      <c r="BJ17" s="32">
        <v>2.2992323803871</v>
      </c>
      <c r="BK17" s="33">
        <f>SUM(C17:BJ17)</f>
        <v>23.631541328310966</v>
      </c>
    </row>
    <row r="18" spans="1:63" ht="13.5" thickBot="1">
      <c r="A18" s="34"/>
      <c r="B18" s="31" t="s">
        <v>21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31.5849131831613</v>
      </c>
      <c r="I18" s="35">
        <v>90.2254837729677</v>
      </c>
      <c r="J18" s="35">
        <v>0</v>
      </c>
      <c r="K18" s="35">
        <v>43.996054557</v>
      </c>
      <c r="L18" s="35">
        <v>46.3336459324193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5.752843716032257</v>
      </c>
      <c r="S18" s="35">
        <v>110.94198842163345</v>
      </c>
      <c r="T18" s="35">
        <v>0</v>
      </c>
      <c r="U18" s="35">
        <v>0</v>
      </c>
      <c r="V18" s="35">
        <v>0.3777721331290322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0.3920600233548387</v>
      </c>
      <c r="AC18" s="35">
        <v>9.10209338519355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0.05699059541935485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0.6265495542903224</v>
      </c>
      <c r="AS18" s="35">
        <v>0</v>
      </c>
      <c r="AT18" s="35">
        <v>0</v>
      </c>
      <c r="AU18" s="35">
        <v>0</v>
      </c>
      <c r="AV18" s="35">
        <v>36.7737670064516</v>
      </c>
      <c r="AW18" s="35">
        <v>232.770702110645</v>
      </c>
      <c r="AX18" s="35">
        <v>7.085304352064515</v>
      </c>
      <c r="AY18" s="35">
        <v>0</v>
      </c>
      <c r="AZ18" s="35">
        <v>31.640366612709673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13.321668466806443</v>
      </c>
      <c r="BG18" s="35">
        <v>66.718942483871</v>
      </c>
      <c r="BH18" s="35">
        <v>0.00039867161290322586</v>
      </c>
      <c r="BI18" s="35">
        <v>0</v>
      </c>
      <c r="BJ18" s="35">
        <v>5.063171680903226</v>
      </c>
      <c r="BK18" s="36">
        <f>SUM(C18:BJ18)</f>
        <v>732.7647166596654</v>
      </c>
    </row>
    <row r="19" spans="1:63" ht="13.5" thickBot="1">
      <c r="A19" s="37"/>
      <c r="B19" s="38" t="s">
        <v>22</v>
      </c>
      <c r="C19" s="39">
        <f>SUM(C17:C18)</f>
        <v>0</v>
      </c>
      <c r="D19" s="39">
        <f aca="true" t="shared" si="1" ref="D19:BK19">SUM(D17:D18)</f>
        <v>0</v>
      </c>
      <c r="E19" s="39">
        <f t="shared" si="1"/>
        <v>0</v>
      </c>
      <c r="F19" s="39">
        <f t="shared" si="1"/>
        <v>0</v>
      </c>
      <c r="G19" s="39">
        <f t="shared" si="1"/>
        <v>0</v>
      </c>
      <c r="H19" s="39">
        <f t="shared" si="1"/>
        <v>32.01792819787098</v>
      </c>
      <c r="I19" s="39">
        <f t="shared" si="1"/>
        <v>98.4968145586335</v>
      </c>
      <c r="J19" s="39">
        <f t="shared" si="1"/>
        <v>0</v>
      </c>
      <c r="K19" s="39">
        <f t="shared" si="1"/>
        <v>43.996054557</v>
      </c>
      <c r="L19" s="39">
        <f t="shared" si="1"/>
        <v>46.35461418283866</v>
      </c>
      <c r="M19" s="39">
        <f t="shared" si="1"/>
        <v>0</v>
      </c>
      <c r="N19" s="39">
        <f t="shared" si="1"/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39">
        <f t="shared" si="1"/>
        <v>5.887402506322579</v>
      </c>
      <c r="S19" s="39">
        <f t="shared" si="1"/>
        <v>113.88935817337538</v>
      </c>
      <c r="T19" s="39">
        <f t="shared" si="1"/>
        <v>0</v>
      </c>
      <c r="U19" s="39">
        <f t="shared" si="1"/>
        <v>0</v>
      </c>
      <c r="V19" s="39">
        <f t="shared" si="1"/>
        <v>0.45481836983870966</v>
      </c>
      <c r="W19" s="39">
        <f t="shared" si="1"/>
        <v>0</v>
      </c>
      <c r="X19" s="39">
        <f t="shared" si="1"/>
        <v>0</v>
      </c>
      <c r="Y19" s="39">
        <f t="shared" si="1"/>
        <v>0</v>
      </c>
      <c r="Z19" s="39">
        <f t="shared" si="1"/>
        <v>0</v>
      </c>
      <c r="AA19" s="39">
        <f t="shared" si="1"/>
        <v>0</v>
      </c>
      <c r="AB19" s="39">
        <f t="shared" si="1"/>
        <v>0.3931011634516129</v>
      </c>
      <c r="AC19" s="39">
        <f t="shared" si="1"/>
        <v>9.10209338519355</v>
      </c>
      <c r="AD19" s="39">
        <f t="shared" si="1"/>
        <v>0</v>
      </c>
      <c r="AE19" s="39">
        <f t="shared" si="1"/>
        <v>0</v>
      </c>
      <c r="AF19" s="39">
        <f t="shared" si="1"/>
        <v>0</v>
      </c>
      <c r="AG19" s="39">
        <f t="shared" si="1"/>
        <v>0</v>
      </c>
      <c r="AH19" s="39">
        <f t="shared" si="1"/>
        <v>0</v>
      </c>
      <c r="AI19" s="39">
        <f t="shared" si="1"/>
        <v>0</v>
      </c>
      <c r="AJ19" s="39">
        <f t="shared" si="1"/>
        <v>0</v>
      </c>
      <c r="AK19" s="39">
        <f t="shared" si="1"/>
        <v>0</v>
      </c>
      <c r="AL19" s="39">
        <f t="shared" si="1"/>
        <v>0.05900633703225807</v>
      </c>
      <c r="AM19" s="39">
        <f t="shared" si="1"/>
        <v>0</v>
      </c>
      <c r="AN19" s="39">
        <f t="shared" si="1"/>
        <v>0</v>
      </c>
      <c r="AO19" s="39">
        <f t="shared" si="1"/>
        <v>0</v>
      </c>
      <c r="AP19" s="39">
        <f t="shared" si="1"/>
        <v>0</v>
      </c>
      <c r="AQ19" s="39">
        <f t="shared" si="1"/>
        <v>0</v>
      </c>
      <c r="AR19" s="39">
        <f t="shared" si="1"/>
        <v>0.6265495542903224</v>
      </c>
      <c r="AS19" s="39">
        <f t="shared" si="1"/>
        <v>0</v>
      </c>
      <c r="AT19" s="39">
        <f t="shared" si="1"/>
        <v>0</v>
      </c>
      <c r="AU19" s="39">
        <f t="shared" si="1"/>
        <v>0</v>
      </c>
      <c r="AV19" s="39">
        <f t="shared" si="1"/>
        <v>37.99114899519354</v>
      </c>
      <c r="AW19" s="39">
        <f t="shared" si="1"/>
        <v>234.85659921116113</v>
      </c>
      <c r="AX19" s="39">
        <f t="shared" si="1"/>
        <v>7.085304352064515</v>
      </c>
      <c r="AY19" s="39">
        <f t="shared" si="1"/>
        <v>0</v>
      </c>
      <c r="AZ19" s="39">
        <f t="shared" si="1"/>
        <v>31.75938643690322</v>
      </c>
      <c r="BA19" s="39">
        <f t="shared" si="1"/>
        <v>0</v>
      </c>
      <c r="BB19" s="39">
        <f t="shared" si="1"/>
        <v>0</v>
      </c>
      <c r="BC19" s="39">
        <f t="shared" si="1"/>
        <v>0</v>
      </c>
      <c r="BD19" s="39">
        <f t="shared" si="1"/>
        <v>0</v>
      </c>
      <c r="BE19" s="39">
        <f t="shared" si="1"/>
        <v>0</v>
      </c>
      <c r="BF19" s="39">
        <f t="shared" si="1"/>
        <v>17.811603802709673</v>
      </c>
      <c r="BG19" s="39">
        <f t="shared" si="1"/>
        <v>68.25167147119359</v>
      </c>
      <c r="BH19" s="39">
        <f t="shared" si="1"/>
        <v>0.00039867161290322586</v>
      </c>
      <c r="BI19" s="39">
        <f t="shared" si="1"/>
        <v>0</v>
      </c>
      <c r="BJ19" s="39">
        <f t="shared" si="1"/>
        <v>7.362404061290325</v>
      </c>
      <c r="BK19" s="39">
        <f t="shared" si="1"/>
        <v>756.3962579879764</v>
      </c>
    </row>
    <row r="20" spans="1:63" ht="15">
      <c r="A20" s="40" t="s">
        <v>23</v>
      </c>
      <c r="B20" s="41" t="s">
        <v>24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3"/>
    </row>
    <row r="21" spans="1:63" ht="15">
      <c r="A21" s="30"/>
      <c r="B21" s="31" t="s">
        <v>25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0.11286955354838707</v>
      </c>
      <c r="I21" s="32">
        <v>0</v>
      </c>
      <c r="J21" s="32">
        <v>0</v>
      </c>
      <c r="K21" s="32">
        <v>0</v>
      </c>
      <c r="L21" s="32">
        <v>0.8062110967741936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0.059933616032258066</v>
      </c>
      <c r="S21" s="32">
        <v>0</v>
      </c>
      <c r="T21" s="32">
        <v>0</v>
      </c>
      <c r="U21" s="32">
        <v>0</v>
      </c>
      <c r="V21" s="32">
        <v>0.06718425806451614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0.09341267419354839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0.2049628135483871</v>
      </c>
      <c r="AW21" s="32">
        <v>0.3336166935483871</v>
      </c>
      <c r="AX21" s="32">
        <v>0</v>
      </c>
      <c r="AY21" s="32">
        <v>0</v>
      </c>
      <c r="AZ21" s="32">
        <v>4.149090998320438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0.05204420419354839</v>
      </c>
      <c r="BG21" s="32">
        <v>0.08006800645161291</v>
      </c>
      <c r="BH21" s="32">
        <v>0</v>
      </c>
      <c r="BI21" s="32">
        <v>0</v>
      </c>
      <c r="BJ21" s="32">
        <v>0.19040815541935488</v>
      </c>
      <c r="BK21" s="33">
        <f aca="true" t="shared" si="2" ref="BK21:BK123">SUM(C21:BJ21)</f>
        <v>6.1498020700946325</v>
      </c>
    </row>
    <row r="22" spans="1:63" ht="15">
      <c r="A22" s="30"/>
      <c r="B22" s="31" t="s">
        <v>26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0.14386586845161292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0.01796432516129032</v>
      </c>
      <c r="S22" s="32">
        <v>0.8813924958709678</v>
      </c>
      <c r="T22" s="32">
        <v>0</v>
      </c>
      <c r="U22" s="32">
        <v>0</v>
      </c>
      <c r="V22" s="32">
        <v>2.3936516129032263E-05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0.11699776106451613</v>
      </c>
      <c r="AC22" s="32">
        <v>0</v>
      </c>
      <c r="AD22" s="32">
        <v>0</v>
      </c>
      <c r="AE22" s="32">
        <v>0</v>
      </c>
      <c r="AF22" s="32">
        <v>0.5543543282258064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0.9496556776774194</v>
      </c>
      <c r="AW22" s="32">
        <v>0.940895712322581</v>
      </c>
      <c r="AX22" s="32">
        <v>0</v>
      </c>
      <c r="AY22" s="32">
        <v>0</v>
      </c>
      <c r="AZ22" s="32">
        <v>2.957137039723906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1.2840738986129037</v>
      </c>
      <c r="BG22" s="32">
        <v>0.3691436916129033</v>
      </c>
      <c r="BH22" s="32">
        <v>0</v>
      </c>
      <c r="BI22" s="32">
        <v>0</v>
      </c>
      <c r="BJ22" s="32">
        <v>0.8733210158709679</v>
      </c>
      <c r="BK22" s="33">
        <f t="shared" si="2"/>
        <v>9.088825751111004</v>
      </c>
    </row>
    <row r="23" spans="1:63" ht="15">
      <c r="A23" s="30"/>
      <c r="B23" s="31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0.12945672967741936</v>
      </c>
      <c r="I23" s="32">
        <v>0</v>
      </c>
      <c r="J23" s="32">
        <v>0</v>
      </c>
      <c r="K23" s="32">
        <v>0</v>
      </c>
      <c r="L23" s="32">
        <v>0.1789217503870968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0.3346560482580646</v>
      </c>
      <c r="S23" s="32">
        <v>0</v>
      </c>
      <c r="T23" s="32">
        <v>0</v>
      </c>
      <c r="U23" s="32">
        <v>0</v>
      </c>
      <c r="V23" s="32">
        <v>0.07815876732258065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0.08903451038709677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0.02764950322580645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0.9646326442258066</v>
      </c>
      <c r="AW23" s="32">
        <v>0.4697265293548387</v>
      </c>
      <c r="AX23" s="32">
        <v>0</v>
      </c>
      <c r="AY23" s="32">
        <v>0</v>
      </c>
      <c r="AZ23" s="32">
        <v>0.8010591951906225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1.0116909423225806</v>
      </c>
      <c r="BG23" s="32">
        <v>0.3189071957741935</v>
      </c>
      <c r="BH23" s="32">
        <v>0</v>
      </c>
      <c r="BI23" s="32">
        <v>0</v>
      </c>
      <c r="BJ23" s="32">
        <v>0.42838344599999983</v>
      </c>
      <c r="BK23" s="33">
        <f t="shared" si="2"/>
        <v>4.832277262126106</v>
      </c>
    </row>
    <row r="24" spans="1:63" ht="15">
      <c r="A24" s="30"/>
      <c r="B24" s="31" t="s">
        <v>28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0.11900173125806454</v>
      </c>
      <c r="I24" s="32">
        <v>0.3011232130322579</v>
      </c>
      <c r="J24" s="32">
        <v>0</v>
      </c>
      <c r="K24" s="32">
        <v>0</v>
      </c>
      <c r="L24" s="32">
        <v>0.8047775419999998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0.36636333409677424</v>
      </c>
      <c r="S24" s="32">
        <v>0.2195889614516129</v>
      </c>
      <c r="T24" s="32">
        <v>0</v>
      </c>
      <c r="U24" s="32">
        <v>0</v>
      </c>
      <c r="V24" s="32">
        <v>6.097118914290322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0.013834865548387096</v>
      </c>
      <c r="AC24" s="32">
        <v>0</v>
      </c>
      <c r="AD24" s="32">
        <v>0</v>
      </c>
      <c r="AE24" s="32">
        <v>0</v>
      </c>
      <c r="AF24" s="32">
        <v>0.0786314100967742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1.5499555697419354</v>
      </c>
      <c r="AW24" s="32">
        <v>2.1336535622258066</v>
      </c>
      <c r="AX24" s="32">
        <v>0</v>
      </c>
      <c r="AY24" s="32">
        <v>0</v>
      </c>
      <c r="AZ24" s="32">
        <v>6.86031191813162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6.334471865645163</v>
      </c>
      <c r="BG24" s="32">
        <v>0.8404711575806453</v>
      </c>
      <c r="BH24" s="32">
        <v>0</v>
      </c>
      <c r="BI24" s="32">
        <v>0</v>
      </c>
      <c r="BJ24" s="32">
        <v>4.055744035419354</v>
      </c>
      <c r="BK24" s="33">
        <f t="shared" si="2"/>
        <v>29.77504808051872</v>
      </c>
    </row>
    <row r="25" spans="1:63" ht="15">
      <c r="A25" s="30"/>
      <c r="B25" s="31" t="s">
        <v>29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0.15303793087096773</v>
      </c>
      <c r="I25" s="32">
        <v>4.309748861903227</v>
      </c>
      <c r="J25" s="32">
        <v>0</v>
      </c>
      <c r="K25" s="32">
        <v>0</v>
      </c>
      <c r="L25" s="32">
        <v>0.03631690048387097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0.11586625783870967</v>
      </c>
      <c r="S25" s="32">
        <v>0</v>
      </c>
      <c r="T25" s="32">
        <v>0</v>
      </c>
      <c r="U25" s="32">
        <v>0</v>
      </c>
      <c r="V25" s="32">
        <v>0.29957072570967747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0.009055145903225807</v>
      </c>
      <c r="AC25" s="32">
        <v>0</v>
      </c>
      <c r="AD25" s="32">
        <v>0</v>
      </c>
      <c r="AE25" s="32">
        <v>0</v>
      </c>
      <c r="AF25" s="32">
        <v>4.314401944806452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1.6377695054516126</v>
      </c>
      <c r="AW25" s="32">
        <v>0.5433086863548386</v>
      </c>
      <c r="AX25" s="32">
        <v>0</v>
      </c>
      <c r="AY25" s="32">
        <v>0</v>
      </c>
      <c r="AZ25" s="32">
        <v>4.755631441594634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1.1244667454838708</v>
      </c>
      <c r="BG25" s="32">
        <v>0.015375057806451617</v>
      </c>
      <c r="BH25" s="32">
        <v>0</v>
      </c>
      <c r="BI25" s="32">
        <v>0</v>
      </c>
      <c r="BJ25" s="32">
        <v>0.5793908932580644</v>
      </c>
      <c r="BK25" s="33">
        <f t="shared" si="2"/>
        <v>17.893940097465602</v>
      </c>
    </row>
    <row r="26" spans="1:63" ht="15">
      <c r="A26" s="30"/>
      <c r="B26" s="31" t="s">
        <v>30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0.08638618593548388</v>
      </c>
      <c r="I26" s="32">
        <v>5.777844122870968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0.1459743510967742</v>
      </c>
      <c r="S26" s="32">
        <v>0</v>
      </c>
      <c r="T26" s="32">
        <v>0</v>
      </c>
      <c r="U26" s="32">
        <v>0</v>
      </c>
      <c r="V26" s="32">
        <v>0.2600217257741935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0.013833415032258066</v>
      </c>
      <c r="AC26" s="32">
        <v>0</v>
      </c>
      <c r="AD26" s="32">
        <v>0</v>
      </c>
      <c r="AE26" s="32">
        <v>0</v>
      </c>
      <c r="AF26" s="32">
        <v>0.37314006803225813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0.9583603465483872</v>
      </c>
      <c r="AW26" s="32">
        <v>3.7846605452903246</v>
      </c>
      <c r="AX26" s="32">
        <v>0</v>
      </c>
      <c r="AY26" s="32">
        <v>0</v>
      </c>
      <c r="AZ26" s="32">
        <v>2.303911845063979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1.2531647295161292</v>
      </c>
      <c r="BG26" s="32">
        <v>0</v>
      </c>
      <c r="BH26" s="32">
        <v>0</v>
      </c>
      <c r="BI26" s="32">
        <v>0</v>
      </c>
      <c r="BJ26" s="32">
        <v>1.5857459200322583</v>
      </c>
      <c r="BK26" s="33">
        <f t="shared" si="2"/>
        <v>16.543043255193016</v>
      </c>
    </row>
    <row r="27" spans="1:63" ht="15">
      <c r="A27" s="30"/>
      <c r="B27" s="31" t="s">
        <v>31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0.011062360451612904</v>
      </c>
      <c r="I27" s="32">
        <v>0</v>
      </c>
      <c r="J27" s="32">
        <v>0</v>
      </c>
      <c r="K27" s="32">
        <v>0</v>
      </c>
      <c r="L27" s="32">
        <v>0.13902248393548386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0.00822374693548387</v>
      </c>
      <c r="S27" s="32">
        <v>0</v>
      </c>
      <c r="T27" s="32">
        <v>0.36145845919354835</v>
      </c>
      <c r="U27" s="32">
        <v>0</v>
      </c>
      <c r="V27" s="32">
        <v>0.15866080245161288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0.046322954161290335</v>
      </c>
      <c r="AC27" s="32">
        <v>0</v>
      </c>
      <c r="AD27" s="32">
        <v>0</v>
      </c>
      <c r="AE27" s="32">
        <v>0</v>
      </c>
      <c r="AF27" s="32">
        <v>0.37199122454838707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0.9048260198387096</v>
      </c>
      <c r="AW27" s="32">
        <v>2.855233702612902</v>
      </c>
      <c r="AX27" s="32">
        <v>0</v>
      </c>
      <c r="AY27" s="32">
        <v>0</v>
      </c>
      <c r="AZ27" s="32">
        <v>3.2878156364764712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2.8486317967741925</v>
      </c>
      <c r="BG27" s="32">
        <v>0</v>
      </c>
      <c r="BH27" s="32">
        <v>0</v>
      </c>
      <c r="BI27" s="32">
        <v>0</v>
      </c>
      <c r="BJ27" s="32">
        <v>0.35269854751612906</v>
      </c>
      <c r="BK27" s="33">
        <f t="shared" si="2"/>
        <v>11.345947734895823</v>
      </c>
    </row>
    <row r="28" spans="1:63" ht="15">
      <c r="A28" s="30"/>
      <c r="B28" s="31" t="s">
        <v>32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0.12933426887096774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0.0318073834516129</v>
      </c>
      <c r="S28" s="32">
        <v>0</v>
      </c>
      <c r="T28" s="32">
        <v>0</v>
      </c>
      <c r="U28" s="32">
        <v>0</v>
      </c>
      <c r="V28" s="32">
        <v>0.12104870803225803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0.2312317345806451</v>
      </c>
      <c r="AC28" s="32">
        <v>0</v>
      </c>
      <c r="AD28" s="32">
        <v>0</v>
      </c>
      <c r="AE28" s="32">
        <v>0</v>
      </c>
      <c r="AF28" s="32">
        <v>0.8966744976774194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0.8538870966129035</v>
      </c>
      <c r="AW28" s="32">
        <v>1.1379327911290322</v>
      </c>
      <c r="AX28" s="32">
        <v>0</v>
      </c>
      <c r="AY28" s="32">
        <v>0</v>
      </c>
      <c r="AZ28" s="32">
        <v>1.532045527111747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1.6309296068064512</v>
      </c>
      <c r="BG28" s="32">
        <v>0.1379202180967742</v>
      </c>
      <c r="BH28" s="32">
        <v>0</v>
      </c>
      <c r="BI28" s="32">
        <v>0</v>
      </c>
      <c r="BJ28" s="32">
        <v>0.8975845949677419</v>
      </c>
      <c r="BK28" s="33">
        <f t="shared" si="2"/>
        <v>7.600396427337553</v>
      </c>
    </row>
    <row r="29" spans="1:63" ht="15">
      <c r="A29" s="30"/>
      <c r="B29" s="31" t="s">
        <v>33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0.013845310580645162</v>
      </c>
      <c r="I29" s="32">
        <v>0</v>
      </c>
      <c r="J29" s="32">
        <v>0</v>
      </c>
      <c r="K29" s="32">
        <v>0</v>
      </c>
      <c r="L29" s="32">
        <v>0.057489392903225814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0.007895723709677418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0.023698483064516135</v>
      </c>
      <c r="AC29" s="32">
        <v>0</v>
      </c>
      <c r="AD29" s="32">
        <v>0</v>
      </c>
      <c r="AE29" s="32">
        <v>0</v>
      </c>
      <c r="AF29" s="32">
        <v>0.073689023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0.016273144290322585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0.4227556877096774</v>
      </c>
      <c r="AW29" s="32">
        <v>0</v>
      </c>
      <c r="AX29" s="32">
        <v>0</v>
      </c>
      <c r="AY29" s="32">
        <v>0</v>
      </c>
      <c r="AZ29" s="32">
        <v>0.07508146149989299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0.24673008416129033</v>
      </c>
      <c r="BG29" s="32">
        <v>0.30147161899999997</v>
      </c>
      <c r="BH29" s="32">
        <v>0</v>
      </c>
      <c r="BI29" s="32">
        <v>0</v>
      </c>
      <c r="BJ29" s="32">
        <v>0</v>
      </c>
      <c r="BK29" s="33">
        <f t="shared" si="2"/>
        <v>1.2389299299192478</v>
      </c>
    </row>
    <row r="30" spans="1:63" ht="15">
      <c r="A30" s="30"/>
      <c r="B30" s="31" t="s">
        <v>34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0.10984949054838711</v>
      </c>
      <c r="I30" s="32">
        <v>0</v>
      </c>
      <c r="J30" s="32">
        <v>0</v>
      </c>
      <c r="K30" s="32">
        <v>0</v>
      </c>
      <c r="L30" s="32">
        <v>0.1015728044193548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0.0624954945483871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0.010025847193548392</v>
      </c>
      <c r="AC30" s="32">
        <v>0</v>
      </c>
      <c r="AD30" s="32">
        <v>0</v>
      </c>
      <c r="AE30" s="32">
        <v>0</v>
      </c>
      <c r="AF30" s="32">
        <v>0.41477624480645164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0.0017136188387096775</v>
      </c>
      <c r="AM30" s="32">
        <v>0</v>
      </c>
      <c r="AN30" s="32">
        <v>0</v>
      </c>
      <c r="AO30" s="32">
        <v>0</v>
      </c>
      <c r="AP30" s="32">
        <v>0.07717019829032258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0.7250784172580644</v>
      </c>
      <c r="AW30" s="32">
        <v>0.3503702349354838</v>
      </c>
      <c r="AX30" s="32">
        <v>0</v>
      </c>
      <c r="AY30" s="32">
        <v>0</v>
      </c>
      <c r="AZ30" s="32">
        <v>0.52987215101332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1.3918662842258063</v>
      </c>
      <c r="BG30" s="32">
        <v>0.23394276654838708</v>
      </c>
      <c r="BH30" s="32">
        <v>0</v>
      </c>
      <c r="BI30" s="32">
        <v>0</v>
      </c>
      <c r="BJ30" s="32">
        <v>0.4467062311612904</v>
      </c>
      <c r="BK30" s="33">
        <f t="shared" si="2"/>
        <v>4.455439783787513</v>
      </c>
    </row>
    <row r="31" spans="1:63" ht="15">
      <c r="A31" s="30"/>
      <c r="B31" s="31" t="s">
        <v>35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0.003326616935483871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0.025042153387096783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0.24026553051612906</v>
      </c>
      <c r="AW31" s="32">
        <v>0</v>
      </c>
      <c r="AX31" s="32">
        <v>0</v>
      </c>
      <c r="AY31" s="32">
        <v>0</v>
      </c>
      <c r="AZ31" s="32">
        <v>0.2650126499564211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0.23985705241935484</v>
      </c>
      <c r="BG31" s="32">
        <v>0.3851072071612903</v>
      </c>
      <c r="BH31" s="32">
        <v>0</v>
      </c>
      <c r="BI31" s="32">
        <v>0</v>
      </c>
      <c r="BJ31" s="32">
        <v>0.047411764129032266</v>
      </c>
      <c r="BK31" s="33">
        <f t="shared" si="2"/>
        <v>1.2060229745048083</v>
      </c>
    </row>
    <row r="32" spans="1:63" ht="15">
      <c r="A32" s="30"/>
      <c r="B32" s="31" t="s">
        <v>36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0.14679590645161292</v>
      </c>
      <c r="I32" s="32">
        <v>0</v>
      </c>
      <c r="J32" s="32">
        <v>0</v>
      </c>
      <c r="K32" s="32">
        <v>0</v>
      </c>
      <c r="L32" s="32">
        <v>0.9058419750322582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0.08783357677419355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0.05991577348387096</v>
      </c>
      <c r="AC32" s="32">
        <v>0</v>
      </c>
      <c r="AD32" s="32">
        <v>0</v>
      </c>
      <c r="AE32" s="32">
        <v>0</v>
      </c>
      <c r="AF32" s="32">
        <v>0.21156797390322568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0.01922860119354839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1.1169260587096776</v>
      </c>
      <c r="AW32" s="32">
        <v>4.861907328129032</v>
      </c>
      <c r="AX32" s="32">
        <v>0</v>
      </c>
      <c r="AY32" s="32">
        <v>0</v>
      </c>
      <c r="AZ32" s="32">
        <v>2.259273049455969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0.9698511844838713</v>
      </c>
      <c r="BG32" s="32">
        <v>0</v>
      </c>
      <c r="BH32" s="32">
        <v>0</v>
      </c>
      <c r="BI32" s="32">
        <v>0</v>
      </c>
      <c r="BJ32" s="32">
        <v>1.2320949281612903</v>
      </c>
      <c r="BK32" s="33">
        <f t="shared" si="2"/>
        <v>11.87123635577855</v>
      </c>
    </row>
    <row r="33" spans="1:63" ht="15">
      <c r="A33" s="30"/>
      <c r="B33" s="31" t="s">
        <v>37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0.14222453103225807</v>
      </c>
      <c r="I33" s="32">
        <v>0</v>
      </c>
      <c r="J33" s="32">
        <v>0</v>
      </c>
      <c r="K33" s="32">
        <v>0</v>
      </c>
      <c r="L33" s="32">
        <v>0.24951435932258073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0.024140968999999998</v>
      </c>
      <c r="S33" s="32">
        <v>0</v>
      </c>
      <c r="T33" s="32">
        <v>0</v>
      </c>
      <c r="U33" s="32">
        <v>0</v>
      </c>
      <c r="V33" s="32">
        <v>0.06386314377419355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0.04944348248387096</v>
      </c>
      <c r="AC33" s="32">
        <v>0</v>
      </c>
      <c r="AD33" s="32">
        <v>0</v>
      </c>
      <c r="AE33" s="32">
        <v>0</v>
      </c>
      <c r="AF33" s="32">
        <v>0.05643010148387097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1.3559453158064518</v>
      </c>
      <c r="AW33" s="32">
        <v>0.6147906100000002</v>
      </c>
      <c r="AX33" s="32">
        <v>0</v>
      </c>
      <c r="AY33" s="32">
        <v>0</v>
      </c>
      <c r="AZ33" s="32">
        <v>0.9241282108294673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1.1745887035806455</v>
      </c>
      <c r="BG33" s="32">
        <v>0</v>
      </c>
      <c r="BH33" s="32">
        <v>0</v>
      </c>
      <c r="BI33" s="32">
        <v>0</v>
      </c>
      <c r="BJ33" s="32">
        <v>0.7725259248064517</v>
      </c>
      <c r="BK33" s="33">
        <f t="shared" si="2"/>
        <v>5.42759535211979</v>
      </c>
    </row>
    <row r="34" spans="1:63" ht="15">
      <c r="A34" s="30"/>
      <c r="B34" s="31" t="s">
        <v>38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0.39716089467741944</v>
      </c>
      <c r="I34" s="32">
        <v>0.011322719483870968</v>
      </c>
      <c r="J34" s="32">
        <v>0</v>
      </c>
      <c r="K34" s="32">
        <v>0</v>
      </c>
      <c r="L34" s="32">
        <v>0.1915868698709678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0.11465852500000001</v>
      </c>
      <c r="S34" s="32">
        <v>0.2437069894193548</v>
      </c>
      <c r="T34" s="32">
        <v>0</v>
      </c>
      <c r="U34" s="32">
        <v>0</v>
      </c>
      <c r="V34" s="32">
        <v>0.15526079058064512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0.12173415400000001</v>
      </c>
      <c r="AC34" s="32">
        <v>0.015060179032258064</v>
      </c>
      <c r="AD34" s="32">
        <v>0</v>
      </c>
      <c r="AE34" s="32">
        <v>0</v>
      </c>
      <c r="AF34" s="32">
        <v>0.20356594054838706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1.285798579</v>
      </c>
      <c r="AW34" s="32">
        <v>7.973794134419355</v>
      </c>
      <c r="AX34" s="32">
        <v>0</v>
      </c>
      <c r="AY34" s="32">
        <v>0</v>
      </c>
      <c r="AZ34" s="32">
        <v>14.219507654414862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1.546028010225807</v>
      </c>
      <c r="BG34" s="32">
        <v>0.1976150115483871</v>
      </c>
      <c r="BH34" s="32">
        <v>0</v>
      </c>
      <c r="BI34" s="32">
        <v>0</v>
      </c>
      <c r="BJ34" s="32">
        <v>0.2174782273548387</v>
      </c>
      <c r="BK34" s="33">
        <f t="shared" si="2"/>
        <v>26.894278679576153</v>
      </c>
    </row>
    <row r="35" spans="1:63" ht="15">
      <c r="A35" s="30"/>
      <c r="B35" s="31" t="s">
        <v>39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0.09133859174193548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0.12272928990322582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0.010122274193548386</v>
      </c>
      <c r="AC35" s="32">
        <v>0</v>
      </c>
      <c r="AD35" s="32">
        <v>0</v>
      </c>
      <c r="AE35" s="32">
        <v>0</v>
      </c>
      <c r="AF35" s="32">
        <v>0.24900995648387092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0.540249285032258</v>
      </c>
      <c r="AW35" s="32">
        <v>0.23499712370967735</v>
      </c>
      <c r="AX35" s="32">
        <v>0</v>
      </c>
      <c r="AY35" s="32">
        <v>0</v>
      </c>
      <c r="AZ35" s="32">
        <v>2.733979440297632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1.1715954407419356</v>
      </c>
      <c r="BG35" s="32">
        <v>0.016060691322580645</v>
      </c>
      <c r="BH35" s="32">
        <v>0</v>
      </c>
      <c r="BI35" s="32">
        <v>0</v>
      </c>
      <c r="BJ35" s="32">
        <v>0.49537338416129045</v>
      </c>
      <c r="BK35" s="33">
        <f t="shared" si="2"/>
        <v>5.665455477587955</v>
      </c>
    </row>
    <row r="36" spans="1:63" ht="15">
      <c r="A36" s="30"/>
      <c r="B36" s="31" t="s">
        <v>40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0.2914051060322581</v>
      </c>
      <c r="I36" s="32">
        <v>0</v>
      </c>
      <c r="J36" s="32">
        <v>0</v>
      </c>
      <c r="K36" s="32">
        <v>0</v>
      </c>
      <c r="L36" s="32">
        <v>0.09589297741935483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0.07671438193548387</v>
      </c>
      <c r="S36" s="32">
        <v>0</v>
      </c>
      <c r="T36" s="32">
        <v>0</v>
      </c>
      <c r="U36" s="32">
        <v>0</v>
      </c>
      <c r="V36" s="32">
        <v>0.0547959870967742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0.14025809032258063</v>
      </c>
      <c r="AW36" s="32">
        <v>0</v>
      </c>
      <c r="AX36" s="32">
        <v>0</v>
      </c>
      <c r="AY36" s="32">
        <v>0</v>
      </c>
      <c r="AZ36" s="32">
        <v>1.1029868987636853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0.033568109677419355</v>
      </c>
      <c r="BG36" s="32">
        <v>0</v>
      </c>
      <c r="BH36" s="32">
        <v>0</v>
      </c>
      <c r="BI36" s="32">
        <v>0</v>
      </c>
      <c r="BJ36" s="32">
        <v>0</v>
      </c>
      <c r="BK36" s="33">
        <f t="shared" si="2"/>
        <v>1.7956215512475562</v>
      </c>
    </row>
    <row r="37" spans="1:63" ht="15">
      <c r="A37" s="30"/>
      <c r="B37" s="31" t="s">
        <v>41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0.10217571774193548</v>
      </c>
      <c r="I37" s="32">
        <v>0</v>
      </c>
      <c r="J37" s="32">
        <v>0</v>
      </c>
      <c r="K37" s="32">
        <v>0</v>
      </c>
      <c r="L37" s="32">
        <v>0.34058572580645163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0.13623429032258066</v>
      </c>
      <c r="S37" s="32">
        <v>0.13623429032258066</v>
      </c>
      <c r="T37" s="32">
        <v>0</v>
      </c>
      <c r="U37" s="32">
        <v>0</v>
      </c>
      <c r="V37" s="32">
        <v>0.13623429032258066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0.06616266706451614</v>
      </c>
      <c r="AW37" s="32">
        <v>0</v>
      </c>
      <c r="AX37" s="32">
        <v>0</v>
      </c>
      <c r="AY37" s="32">
        <v>0</v>
      </c>
      <c r="AZ37" s="32">
        <v>1.5571051934571598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0.05878345754838709</v>
      </c>
      <c r="BG37" s="32">
        <v>0</v>
      </c>
      <c r="BH37" s="32">
        <v>0</v>
      </c>
      <c r="BI37" s="32">
        <v>0</v>
      </c>
      <c r="BJ37" s="32">
        <v>0</v>
      </c>
      <c r="BK37" s="33">
        <f t="shared" si="2"/>
        <v>2.5335156325861923</v>
      </c>
    </row>
    <row r="38" spans="1:63" ht="15">
      <c r="A38" s="30"/>
      <c r="B38" s="31" t="s">
        <v>42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0.08058420838709676</v>
      </c>
      <c r="I38" s="32">
        <v>0</v>
      </c>
      <c r="J38" s="32">
        <v>0</v>
      </c>
      <c r="K38" s="32">
        <v>0</v>
      </c>
      <c r="L38" s="32">
        <v>0.06946914516129032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0.10342362522580645</v>
      </c>
      <c r="S38" s="32">
        <v>0</v>
      </c>
      <c r="T38" s="32">
        <v>0</v>
      </c>
      <c r="U38" s="32">
        <v>0</v>
      </c>
      <c r="V38" s="32">
        <v>0.02092592787096774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0.05465866909677419</v>
      </c>
      <c r="AW38" s="32">
        <v>0</v>
      </c>
      <c r="AX38" s="32">
        <v>0</v>
      </c>
      <c r="AY38" s="32">
        <v>0</v>
      </c>
      <c r="AZ38" s="32">
        <v>1.6923886371220673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0.09776773874193549</v>
      </c>
      <c r="BG38" s="32">
        <v>0.06868516129032258</v>
      </c>
      <c r="BH38" s="32">
        <v>0</v>
      </c>
      <c r="BI38" s="32">
        <v>0</v>
      </c>
      <c r="BJ38" s="32">
        <v>0.2492666156129032</v>
      </c>
      <c r="BK38" s="33">
        <f t="shared" si="2"/>
        <v>2.437169728509164</v>
      </c>
    </row>
    <row r="39" spans="1:63" ht="15">
      <c r="A39" s="30"/>
      <c r="B39" s="31" t="s">
        <v>43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0.18428499103225812</v>
      </c>
      <c r="I39" s="32">
        <v>0</v>
      </c>
      <c r="J39" s="32">
        <v>0</v>
      </c>
      <c r="K39" s="32">
        <v>0</v>
      </c>
      <c r="L39" s="32">
        <v>1.2103761022903223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0.05456250322580645</v>
      </c>
      <c r="S39" s="32">
        <v>0</v>
      </c>
      <c r="T39" s="32">
        <v>0</v>
      </c>
      <c r="U39" s="32">
        <v>0</v>
      </c>
      <c r="V39" s="32">
        <v>0.5768032495806453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0.11235871606451611</v>
      </c>
      <c r="AW39" s="32">
        <v>0.13550438709677418</v>
      </c>
      <c r="AX39" s="32">
        <v>0</v>
      </c>
      <c r="AY39" s="32">
        <v>0</v>
      </c>
      <c r="AZ39" s="32">
        <v>1.6160042905343506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0.16006785119354836</v>
      </c>
      <c r="BG39" s="32">
        <v>0</v>
      </c>
      <c r="BH39" s="32">
        <v>0</v>
      </c>
      <c r="BI39" s="32">
        <v>0</v>
      </c>
      <c r="BJ39" s="32">
        <v>0.14024704064516133</v>
      </c>
      <c r="BK39" s="33">
        <f t="shared" si="2"/>
        <v>4.190209131663383</v>
      </c>
    </row>
    <row r="40" spans="1:63" ht="15">
      <c r="A40" s="30"/>
      <c r="B40" s="31" t="s">
        <v>44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0.18679252654838713</v>
      </c>
      <c r="I40" s="32">
        <v>0</v>
      </c>
      <c r="J40" s="32">
        <v>0</v>
      </c>
      <c r="K40" s="32">
        <v>0</v>
      </c>
      <c r="L40" s="32">
        <v>0.5431209032258064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0.024440440645161283</v>
      </c>
      <c r="S40" s="32">
        <v>0</v>
      </c>
      <c r="T40" s="32">
        <v>0</v>
      </c>
      <c r="U40" s="32">
        <v>0</v>
      </c>
      <c r="V40" s="32">
        <v>0.09504615806451612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0.04849890967741935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0.3494423915483871</v>
      </c>
      <c r="AW40" s="32">
        <v>0</v>
      </c>
      <c r="AX40" s="32">
        <v>0</v>
      </c>
      <c r="AY40" s="32">
        <v>0</v>
      </c>
      <c r="AZ40" s="32">
        <v>2.0438716848645946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0.12091775629032256</v>
      </c>
      <c r="BG40" s="32">
        <v>0</v>
      </c>
      <c r="BH40" s="32">
        <v>0</v>
      </c>
      <c r="BI40" s="32">
        <v>0</v>
      </c>
      <c r="BJ40" s="32">
        <v>0.37566682867741935</v>
      </c>
      <c r="BK40" s="33">
        <f t="shared" si="2"/>
        <v>3.787797599542014</v>
      </c>
    </row>
    <row r="41" spans="1:63" ht="15">
      <c r="A41" s="30"/>
      <c r="B41" s="31" t="s">
        <v>45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0.9445647891290322</v>
      </c>
      <c r="I41" s="32">
        <v>0</v>
      </c>
      <c r="J41" s="32">
        <v>0</v>
      </c>
      <c r="K41" s="32">
        <v>0</v>
      </c>
      <c r="L41" s="32">
        <v>28.369951114193547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0.8267626911290321</v>
      </c>
      <c r="S41" s="32">
        <v>0.5825736774193548</v>
      </c>
      <c r="T41" s="32">
        <v>0</v>
      </c>
      <c r="U41" s="32">
        <v>0</v>
      </c>
      <c r="V41" s="32">
        <v>4.250168190483872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0.12962687993548386</v>
      </c>
      <c r="AC41" s="32">
        <v>0</v>
      </c>
      <c r="AD41" s="32">
        <v>0</v>
      </c>
      <c r="AE41" s="32">
        <v>0</v>
      </c>
      <c r="AF41" s="32">
        <v>0.5792651935483871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0.014128419354838708</v>
      </c>
      <c r="AM41" s="32">
        <v>0</v>
      </c>
      <c r="AN41" s="32">
        <v>0</v>
      </c>
      <c r="AO41" s="32">
        <v>0</v>
      </c>
      <c r="AP41" s="32">
        <v>0.09889893548387096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15.47827903238709</v>
      </c>
      <c r="AW41" s="32">
        <v>15.289485672967745</v>
      </c>
      <c r="AX41" s="32">
        <v>0</v>
      </c>
      <c r="AY41" s="32">
        <v>0</v>
      </c>
      <c r="AZ41" s="32">
        <v>124.13538056040312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23.40138689403226</v>
      </c>
      <c r="BG41" s="32">
        <v>3.3060360005483873</v>
      </c>
      <c r="BH41" s="32">
        <v>0.21192885583870974</v>
      </c>
      <c r="BI41" s="32">
        <v>0</v>
      </c>
      <c r="BJ41" s="32">
        <v>14.467423259838698</v>
      </c>
      <c r="BK41" s="33">
        <f t="shared" si="2"/>
        <v>232.08586016669346</v>
      </c>
    </row>
    <row r="42" spans="1:63" ht="15">
      <c r="A42" s="30"/>
      <c r="B42" s="31" t="s">
        <v>46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0.026037318064516132</v>
      </c>
      <c r="I42" s="32">
        <v>0</v>
      </c>
      <c r="J42" s="32">
        <v>0</v>
      </c>
      <c r="K42" s="32">
        <v>0</v>
      </c>
      <c r="L42" s="32">
        <v>0.21926162580645164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0.04522271032258064</v>
      </c>
      <c r="S42" s="32">
        <v>0.06851925806451613</v>
      </c>
      <c r="T42" s="32">
        <v>0</v>
      </c>
      <c r="U42" s="32">
        <v>0</v>
      </c>
      <c r="V42" s="32">
        <v>0.13397023474193553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0.07483665483870969</v>
      </c>
      <c r="AW42" s="32">
        <v>0</v>
      </c>
      <c r="AX42" s="32">
        <v>0</v>
      </c>
      <c r="AY42" s="32">
        <v>0</v>
      </c>
      <c r="AZ42" s="32">
        <v>0.09779409206514825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0.19629214196774192</v>
      </c>
      <c r="BG42" s="32">
        <v>0</v>
      </c>
      <c r="BH42" s="32">
        <v>0</v>
      </c>
      <c r="BI42" s="32">
        <v>0</v>
      </c>
      <c r="BJ42" s="32">
        <v>0.03134597764516128</v>
      </c>
      <c r="BK42" s="33">
        <f t="shared" si="2"/>
        <v>0.8932800135167611</v>
      </c>
    </row>
    <row r="43" spans="1:63" ht="15">
      <c r="A43" s="30"/>
      <c r="B43" s="31" t="s">
        <v>47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0.0013649267741935485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0.15244432193548388</v>
      </c>
      <c r="AW43" s="32">
        <v>0</v>
      </c>
      <c r="AX43" s="32">
        <v>0</v>
      </c>
      <c r="AY43" s="32">
        <v>0</v>
      </c>
      <c r="AZ43" s="32">
        <v>2.4389297419354836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3">
        <f t="shared" si="2"/>
        <v>2.5927389906451612</v>
      </c>
    </row>
    <row r="44" spans="1:63" ht="15">
      <c r="A44" s="30"/>
      <c r="B44" s="31" t="s">
        <v>48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0.19987314638709672</v>
      </c>
      <c r="I44" s="32">
        <v>0</v>
      </c>
      <c r="J44" s="32">
        <v>0</v>
      </c>
      <c r="K44" s="32">
        <v>0</v>
      </c>
      <c r="L44" s="32">
        <v>0.842951814516129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0.07013359096774194</v>
      </c>
      <c r="S44" s="32">
        <v>0</v>
      </c>
      <c r="T44" s="32">
        <v>0</v>
      </c>
      <c r="U44" s="32">
        <v>0</v>
      </c>
      <c r="V44" s="32">
        <v>0.06743614516129033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0.006697258064516129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0.37764846645161293</v>
      </c>
      <c r="AW44" s="32">
        <v>0</v>
      </c>
      <c r="AX44" s="32">
        <v>0</v>
      </c>
      <c r="AY44" s="32">
        <v>0</v>
      </c>
      <c r="AZ44" s="32">
        <v>0.22100951576181688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0.10393129758064515</v>
      </c>
      <c r="BG44" s="32">
        <v>0</v>
      </c>
      <c r="BH44" s="32">
        <v>0</v>
      </c>
      <c r="BI44" s="32">
        <v>0</v>
      </c>
      <c r="BJ44" s="32">
        <v>0.03346619861290324</v>
      </c>
      <c r="BK44" s="33">
        <f t="shared" si="2"/>
        <v>1.9231474335037522</v>
      </c>
    </row>
    <row r="45" spans="1:63" ht="15">
      <c r="A45" s="30"/>
      <c r="B45" s="31" t="s">
        <v>49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0.42578973177419355</v>
      </c>
      <c r="I45" s="32">
        <v>0.004325427096774194</v>
      </c>
      <c r="J45" s="32">
        <v>0</v>
      </c>
      <c r="K45" s="32">
        <v>0</v>
      </c>
      <c r="L45" s="32">
        <v>8.88037810964516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0.46722567658064523</v>
      </c>
      <c r="S45" s="32">
        <v>0</v>
      </c>
      <c r="T45" s="32">
        <v>0</v>
      </c>
      <c r="U45" s="32">
        <v>0</v>
      </c>
      <c r="V45" s="32">
        <v>0.08728866154838709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0.0605195580967742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14.894791823064525</v>
      </c>
      <c r="AW45" s="32">
        <v>6.205198450451614</v>
      </c>
      <c r="AX45" s="32">
        <v>0</v>
      </c>
      <c r="AY45" s="32">
        <v>0</v>
      </c>
      <c r="AZ45" s="32">
        <v>70.54689834572015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17.52126527590323</v>
      </c>
      <c r="BG45" s="32">
        <v>0.05597076129032258</v>
      </c>
      <c r="BH45" s="32">
        <v>0</v>
      </c>
      <c r="BI45" s="32">
        <v>0</v>
      </c>
      <c r="BJ45" s="32">
        <v>9.319479067322579</v>
      </c>
      <c r="BK45" s="33">
        <f t="shared" si="2"/>
        <v>128.46913088849436</v>
      </c>
    </row>
    <row r="46" spans="1:63" ht="15">
      <c r="A46" s="30"/>
      <c r="B46" s="31" t="s">
        <v>50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0.0006729835483870966</v>
      </c>
      <c r="I46" s="32">
        <v>0</v>
      </c>
      <c r="J46" s="32">
        <v>0</v>
      </c>
      <c r="K46" s="32">
        <v>0</v>
      </c>
      <c r="L46" s="32">
        <v>0.020189506451612903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0.05364808129032257</v>
      </c>
      <c r="AW46" s="32">
        <v>0</v>
      </c>
      <c r="AX46" s="32">
        <v>0</v>
      </c>
      <c r="AY46" s="32">
        <v>0</v>
      </c>
      <c r="AZ46" s="32">
        <v>0.19975464683644195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0.025489210967741944</v>
      </c>
      <c r="BG46" s="32">
        <v>0</v>
      </c>
      <c r="BH46" s="32">
        <v>0</v>
      </c>
      <c r="BI46" s="32">
        <v>0</v>
      </c>
      <c r="BJ46" s="32">
        <v>0</v>
      </c>
      <c r="BK46" s="33">
        <f t="shared" si="2"/>
        <v>0.29975442909450645</v>
      </c>
    </row>
    <row r="47" spans="1:63" ht="15">
      <c r="A47" s="30"/>
      <c r="B47" s="31" t="s">
        <v>51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0.23476178822580646</v>
      </c>
      <c r="I47" s="32">
        <v>0.013416019354838708</v>
      </c>
      <c r="J47" s="32">
        <v>0</v>
      </c>
      <c r="K47" s="32">
        <v>0</v>
      </c>
      <c r="L47" s="32">
        <v>0.9372004619354839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0.009391213548387097</v>
      </c>
      <c r="S47" s="32">
        <v>0</v>
      </c>
      <c r="T47" s="32">
        <v>0</v>
      </c>
      <c r="U47" s="32">
        <v>0</v>
      </c>
      <c r="V47" s="32">
        <v>0.39619771383870966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0.05534176516129032</v>
      </c>
      <c r="AW47" s="32">
        <v>0.006682522580645161</v>
      </c>
      <c r="AX47" s="32">
        <v>0</v>
      </c>
      <c r="AY47" s="32">
        <v>0</v>
      </c>
      <c r="AZ47" s="32">
        <v>0.3341261293888413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0.06887844141935484</v>
      </c>
      <c r="BG47" s="32">
        <v>0</v>
      </c>
      <c r="BH47" s="32">
        <v>0</v>
      </c>
      <c r="BI47" s="32">
        <v>0</v>
      </c>
      <c r="BJ47" s="32">
        <v>0.11627589290322579</v>
      </c>
      <c r="BK47" s="33">
        <f t="shared" si="2"/>
        <v>2.1722719483565833</v>
      </c>
    </row>
    <row r="48" spans="1:63" ht="15">
      <c r="A48" s="30"/>
      <c r="B48" s="31" t="s">
        <v>52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0.1846796312903226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0.012707834354838708</v>
      </c>
      <c r="S48" s="32">
        <v>0</v>
      </c>
      <c r="T48" s="32">
        <v>0</v>
      </c>
      <c r="U48" s="32">
        <v>0</v>
      </c>
      <c r="V48" s="32">
        <v>0.06688333870967741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0.07528812725806451</v>
      </c>
      <c r="AW48" s="32">
        <v>0</v>
      </c>
      <c r="AX48" s="32">
        <v>0</v>
      </c>
      <c r="AY48" s="32">
        <v>0</v>
      </c>
      <c r="AZ48" s="32">
        <v>6.599552351860075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0.10088100954838708</v>
      </c>
      <c r="BG48" s="32">
        <v>0</v>
      </c>
      <c r="BH48" s="32">
        <v>0</v>
      </c>
      <c r="BI48" s="32">
        <v>0</v>
      </c>
      <c r="BJ48" s="32">
        <v>0.666253287483871</v>
      </c>
      <c r="BK48" s="33">
        <f t="shared" si="2"/>
        <v>7.706245580505237</v>
      </c>
    </row>
    <row r="49" spans="1:63" ht="15">
      <c r="A49" s="30"/>
      <c r="B49" s="31" t="s">
        <v>53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0.17027130322580647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0.0013381558064516127</v>
      </c>
      <c r="S49" s="32">
        <v>0</v>
      </c>
      <c r="T49" s="32">
        <v>0</v>
      </c>
      <c r="U49" s="32">
        <v>0</v>
      </c>
      <c r="V49" s="32">
        <v>0.12871360483870967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0.07774024096774193</v>
      </c>
      <c r="AW49" s="32">
        <v>0</v>
      </c>
      <c r="AX49" s="32">
        <v>0</v>
      </c>
      <c r="AY49" s="32">
        <v>0</v>
      </c>
      <c r="AZ49" s="32">
        <v>0.13316183828027947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0.12289039122580647</v>
      </c>
      <c r="BG49" s="32">
        <v>0</v>
      </c>
      <c r="BH49" s="32">
        <v>0</v>
      </c>
      <c r="BI49" s="32">
        <v>0</v>
      </c>
      <c r="BJ49" s="32">
        <v>0.06658091935483872</v>
      </c>
      <c r="BK49" s="33">
        <f t="shared" si="2"/>
        <v>0.7006964536996343</v>
      </c>
    </row>
    <row r="50" spans="1:63" ht="15">
      <c r="A50" s="30"/>
      <c r="B50" s="31" t="s">
        <v>54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5.534035856580647</v>
      </c>
      <c r="I50" s="32">
        <v>0</v>
      </c>
      <c r="J50" s="32">
        <v>0</v>
      </c>
      <c r="K50" s="32">
        <v>0</v>
      </c>
      <c r="L50" s="32">
        <v>7.5501173685483876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0.030134518677419356</v>
      </c>
      <c r="S50" s="32">
        <v>0</v>
      </c>
      <c r="T50" s="32">
        <v>0</v>
      </c>
      <c r="U50" s="32">
        <v>0</v>
      </c>
      <c r="V50" s="32">
        <v>0.07743454893548386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0.7576305780645163</v>
      </c>
      <c r="AW50" s="32">
        <v>0</v>
      </c>
      <c r="AX50" s="32">
        <v>0</v>
      </c>
      <c r="AY50" s="32">
        <v>0</v>
      </c>
      <c r="AZ50" s="32">
        <v>1.2211881353187128</v>
      </c>
      <c r="BA50" s="32">
        <v>0</v>
      </c>
      <c r="BB50" s="32">
        <v>0</v>
      </c>
      <c r="BC50" s="32">
        <v>0</v>
      </c>
      <c r="BD50" s="32">
        <v>0</v>
      </c>
      <c r="BE50" s="32">
        <v>0</v>
      </c>
      <c r="BF50" s="32">
        <v>0.1392272685483871</v>
      </c>
      <c r="BG50" s="32">
        <v>0</v>
      </c>
      <c r="BH50" s="32">
        <v>0</v>
      </c>
      <c r="BI50" s="32">
        <v>0</v>
      </c>
      <c r="BJ50" s="32">
        <v>1.7209927451612903</v>
      </c>
      <c r="BK50" s="33">
        <f t="shared" si="2"/>
        <v>17.030761019834845</v>
      </c>
    </row>
    <row r="51" spans="1:63" ht="15">
      <c r="A51" s="30"/>
      <c r="B51" s="31" t="s">
        <v>55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0.289709024967742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0.022018419677419358</v>
      </c>
      <c r="S51" s="32">
        <v>0</v>
      </c>
      <c r="T51" s="32">
        <v>0</v>
      </c>
      <c r="U51" s="32">
        <v>0</v>
      </c>
      <c r="V51" s="32">
        <v>0.13344496774193548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0.07722593493548384</v>
      </c>
      <c r="AW51" s="32">
        <v>0</v>
      </c>
      <c r="AX51" s="32">
        <v>0</v>
      </c>
      <c r="AY51" s="32">
        <v>0</v>
      </c>
      <c r="AZ51" s="32">
        <v>3.42410406075753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0.12331750148387094</v>
      </c>
      <c r="BG51" s="32">
        <v>0.3474496530967743</v>
      </c>
      <c r="BH51" s="32">
        <v>0</v>
      </c>
      <c r="BI51" s="32">
        <v>0</v>
      </c>
      <c r="BJ51" s="32">
        <v>1.4608411612903227</v>
      </c>
      <c r="BK51" s="33">
        <f t="shared" si="2"/>
        <v>5.878110723951078</v>
      </c>
    </row>
    <row r="52" spans="1:63" ht="15">
      <c r="A52" s="30"/>
      <c r="B52" s="31" t="s">
        <v>56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0.058312349258064514</v>
      </c>
      <c r="I52" s="32">
        <v>0</v>
      </c>
      <c r="J52" s="32">
        <v>0</v>
      </c>
      <c r="K52" s="32">
        <v>0</v>
      </c>
      <c r="L52" s="32">
        <v>0.0479056064516129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0.1962580598064516</v>
      </c>
      <c r="S52" s="32">
        <v>0</v>
      </c>
      <c r="T52" s="32">
        <v>0</v>
      </c>
      <c r="U52" s="32">
        <v>0</v>
      </c>
      <c r="V52" s="32">
        <v>0.30112095483870965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0.26956124412903226</v>
      </c>
      <c r="AW52" s="32">
        <v>0</v>
      </c>
      <c r="AX52" s="32">
        <v>0</v>
      </c>
      <c r="AY52" s="32">
        <v>0</v>
      </c>
      <c r="AZ52" s="32">
        <v>0.924687505990067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0.23801567587096775</v>
      </c>
      <c r="BG52" s="32">
        <v>0</v>
      </c>
      <c r="BH52" s="32">
        <v>0</v>
      </c>
      <c r="BI52" s="32">
        <v>0</v>
      </c>
      <c r="BJ52" s="32">
        <v>0.8788139419354839</v>
      </c>
      <c r="BK52" s="33">
        <f t="shared" si="2"/>
        <v>2.91467533828039</v>
      </c>
    </row>
    <row r="53" spans="1:63" ht="15">
      <c r="A53" s="30"/>
      <c r="B53" s="31" t="s">
        <v>57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0.034474459870967734</v>
      </c>
      <c r="I53" s="32">
        <v>0</v>
      </c>
      <c r="J53" s="32">
        <v>0</v>
      </c>
      <c r="K53" s="32">
        <v>0</v>
      </c>
      <c r="L53" s="32">
        <v>0.5473525313870966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0.031966660645161286</v>
      </c>
      <c r="S53" s="32">
        <v>0</v>
      </c>
      <c r="T53" s="32">
        <v>0</v>
      </c>
      <c r="U53" s="32">
        <v>0</v>
      </c>
      <c r="V53" s="32">
        <v>0.05327776774193548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0.16690694783870968</v>
      </c>
      <c r="AW53" s="32">
        <v>0</v>
      </c>
      <c r="AX53" s="32">
        <v>0</v>
      </c>
      <c r="AY53" s="32">
        <v>0</v>
      </c>
      <c r="AZ53" s="32">
        <v>3.8198858973525893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0.08155914987096774</v>
      </c>
      <c r="BG53" s="32">
        <v>0</v>
      </c>
      <c r="BH53" s="32">
        <v>0</v>
      </c>
      <c r="BI53" s="32">
        <v>0</v>
      </c>
      <c r="BJ53" s="32">
        <v>0.16964002587096774</v>
      </c>
      <c r="BK53" s="33">
        <f t="shared" si="2"/>
        <v>4.905063440578395</v>
      </c>
    </row>
    <row r="54" spans="1:63" ht="15">
      <c r="A54" s="30"/>
      <c r="B54" s="31" t="s">
        <v>58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0.10678928219354838</v>
      </c>
      <c r="I54" s="32">
        <v>0</v>
      </c>
      <c r="J54" s="32">
        <v>0</v>
      </c>
      <c r="K54" s="32">
        <v>0</v>
      </c>
      <c r="L54" s="32">
        <v>0.855162828064516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0.06649788709677419</v>
      </c>
      <c r="S54" s="32">
        <v>0</v>
      </c>
      <c r="T54" s="32">
        <v>0</v>
      </c>
      <c r="U54" s="32">
        <v>0</v>
      </c>
      <c r="V54" s="32">
        <v>0.06649788709677419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0.007949510322580644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0.17300040758064517</v>
      </c>
      <c r="AW54" s="32">
        <v>0</v>
      </c>
      <c r="AX54" s="32">
        <v>0</v>
      </c>
      <c r="AY54" s="32">
        <v>0</v>
      </c>
      <c r="AZ54" s="32">
        <v>1.9078824773979972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0.1725252668709678</v>
      </c>
      <c r="BG54" s="32">
        <v>0</v>
      </c>
      <c r="BH54" s="32">
        <v>0</v>
      </c>
      <c r="BI54" s="32">
        <v>0</v>
      </c>
      <c r="BJ54" s="32">
        <v>0.3444655313870968</v>
      </c>
      <c r="BK54" s="33">
        <f t="shared" si="2"/>
        <v>3.7007710780109004</v>
      </c>
    </row>
    <row r="55" spans="1:63" ht="15">
      <c r="A55" s="30"/>
      <c r="B55" s="31" t="s">
        <v>59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0.10382828145161291</v>
      </c>
      <c r="I55" s="32">
        <v>0</v>
      </c>
      <c r="J55" s="32">
        <v>0</v>
      </c>
      <c r="K55" s="32">
        <v>0</v>
      </c>
      <c r="L55" s="32">
        <v>0.06647137096774194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0.016617842741935486</v>
      </c>
      <c r="S55" s="32">
        <v>0</v>
      </c>
      <c r="T55" s="32">
        <v>0</v>
      </c>
      <c r="U55" s="32">
        <v>0</v>
      </c>
      <c r="V55" s="32">
        <v>0.06647137096774194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0.006626856451612903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0.1017885151935484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0.1338625002258066</v>
      </c>
      <c r="BK55" s="33">
        <f t="shared" si="2"/>
        <v>0.49566673800000016</v>
      </c>
    </row>
    <row r="56" spans="1:63" ht="15">
      <c r="A56" s="30"/>
      <c r="B56" s="31" t="s">
        <v>60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0.035711519612903225</v>
      </c>
      <c r="I56" s="32">
        <v>0</v>
      </c>
      <c r="J56" s="32">
        <v>0</v>
      </c>
      <c r="K56" s="32">
        <v>0</v>
      </c>
      <c r="L56" s="32">
        <v>0.3154999921935484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0.007925316774193551</v>
      </c>
      <c r="S56" s="32">
        <v>0</v>
      </c>
      <c r="T56" s="32">
        <v>0</v>
      </c>
      <c r="U56" s="32">
        <v>0</v>
      </c>
      <c r="V56" s="32">
        <v>0.12085799916129031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0.21322548854838708</v>
      </c>
      <c r="AW56" s="32">
        <v>0</v>
      </c>
      <c r="AX56" s="32">
        <v>0</v>
      </c>
      <c r="AY56" s="32">
        <v>0</v>
      </c>
      <c r="AZ56" s="32">
        <v>1.369714427947062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0.01316827741935484</v>
      </c>
      <c r="BG56" s="32">
        <v>0</v>
      </c>
      <c r="BH56" s="32">
        <v>0</v>
      </c>
      <c r="BI56" s="32">
        <v>0</v>
      </c>
      <c r="BJ56" s="32">
        <v>0</v>
      </c>
      <c r="BK56" s="33">
        <f t="shared" si="2"/>
        <v>2.0761030216567398</v>
      </c>
    </row>
    <row r="57" spans="1:63" ht="15">
      <c r="A57" s="30"/>
      <c r="B57" s="31" t="s">
        <v>61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0.08110782203225808</v>
      </c>
      <c r="I57" s="32">
        <v>0</v>
      </c>
      <c r="J57" s="32">
        <v>0</v>
      </c>
      <c r="K57" s="32">
        <v>0</v>
      </c>
      <c r="L57" s="32">
        <v>0.7393634838709677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0.01320291935483871</v>
      </c>
      <c r="S57" s="32">
        <v>0</v>
      </c>
      <c r="T57" s="32">
        <v>0</v>
      </c>
      <c r="U57" s="32">
        <v>0</v>
      </c>
      <c r="V57" s="32">
        <v>0.07921751612903226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0.10923435599999998</v>
      </c>
      <c r="AW57" s="32">
        <v>0</v>
      </c>
      <c r="AX57" s="32">
        <v>0</v>
      </c>
      <c r="AY57" s="32">
        <v>0</v>
      </c>
      <c r="AZ57" s="32">
        <v>1.4346831631207633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0.026324703225806455</v>
      </c>
      <c r="BG57" s="32">
        <v>0</v>
      </c>
      <c r="BH57" s="32">
        <v>0</v>
      </c>
      <c r="BI57" s="32">
        <v>0</v>
      </c>
      <c r="BJ57" s="32">
        <v>0</v>
      </c>
      <c r="BK57" s="33">
        <f t="shared" si="2"/>
        <v>2.4831339637336662</v>
      </c>
    </row>
    <row r="58" spans="1:63" ht="15">
      <c r="A58" s="30"/>
      <c r="B58" s="31" t="s">
        <v>62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0.22471950048387096</v>
      </c>
      <c r="I58" s="32">
        <v>0</v>
      </c>
      <c r="J58" s="32">
        <v>0</v>
      </c>
      <c r="K58" s="32">
        <v>0</v>
      </c>
      <c r="L58" s="32">
        <v>0.40108761451612907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0.16587352193548388</v>
      </c>
      <c r="S58" s="32">
        <v>0</v>
      </c>
      <c r="T58" s="32">
        <v>0</v>
      </c>
      <c r="U58" s="32">
        <v>0</v>
      </c>
      <c r="V58" s="32">
        <v>0.31271237741935487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0.8696828726129033</v>
      </c>
      <c r="AW58" s="32">
        <v>1.3245693548387096</v>
      </c>
      <c r="AX58" s="32">
        <v>0</v>
      </c>
      <c r="AY58" s="32">
        <v>0</v>
      </c>
      <c r="AZ58" s="32">
        <v>1.6067001866519837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0.774544685064516</v>
      </c>
      <c r="BG58" s="32">
        <v>0</v>
      </c>
      <c r="BH58" s="32">
        <v>0</v>
      </c>
      <c r="BI58" s="32">
        <v>0</v>
      </c>
      <c r="BJ58" s="32">
        <v>0.5828105161290322</v>
      </c>
      <c r="BK58" s="33">
        <f t="shared" si="2"/>
        <v>6.262700629651984</v>
      </c>
    </row>
    <row r="59" spans="1:63" ht="15">
      <c r="A59" s="30"/>
      <c r="B59" s="31" t="s">
        <v>63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0.026339167741935485</v>
      </c>
      <c r="I59" s="32">
        <v>0</v>
      </c>
      <c r="J59" s="32">
        <v>0</v>
      </c>
      <c r="K59" s="32">
        <v>0</v>
      </c>
      <c r="L59" s="32">
        <v>0.5794616903225807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0.1511029975806452</v>
      </c>
      <c r="AW59" s="32">
        <v>0</v>
      </c>
      <c r="AX59" s="32">
        <v>0</v>
      </c>
      <c r="AY59" s="32">
        <v>0</v>
      </c>
      <c r="AZ59" s="32">
        <v>2.179433277557004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0.013130560258064512</v>
      </c>
      <c r="BG59" s="32">
        <v>0</v>
      </c>
      <c r="BH59" s="32">
        <v>0</v>
      </c>
      <c r="BI59" s="32">
        <v>0</v>
      </c>
      <c r="BJ59" s="32">
        <v>1.575900337967742</v>
      </c>
      <c r="BK59" s="33">
        <f t="shared" si="2"/>
        <v>4.525368031427972</v>
      </c>
    </row>
    <row r="60" spans="1:63" ht="15">
      <c r="A60" s="30"/>
      <c r="B60" s="31" t="s">
        <v>64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0.099772116516129</v>
      </c>
      <c r="I60" s="32">
        <v>0</v>
      </c>
      <c r="J60" s="32">
        <v>0</v>
      </c>
      <c r="K60" s="32">
        <v>0</v>
      </c>
      <c r="L60" s="32">
        <v>0.024999752580645164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0.0355259641935484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0.09836467329032259</v>
      </c>
      <c r="AW60" s="32">
        <v>0</v>
      </c>
      <c r="AX60" s="32">
        <v>0</v>
      </c>
      <c r="AY60" s="32">
        <v>0</v>
      </c>
      <c r="AZ60" s="32">
        <v>0.7345541677348424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0.26234077419354834</v>
      </c>
      <c r="BK60" s="33">
        <f t="shared" si="2"/>
        <v>1.255557448509036</v>
      </c>
    </row>
    <row r="61" spans="1:63" ht="15">
      <c r="A61" s="30"/>
      <c r="B61" s="31" t="s">
        <v>65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0.09016151425806453</v>
      </c>
      <c r="I61" s="32">
        <v>0</v>
      </c>
      <c r="J61" s="32">
        <v>0</v>
      </c>
      <c r="K61" s="32">
        <v>0</v>
      </c>
      <c r="L61" s="32">
        <v>0.471978886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0.022033978258064517</v>
      </c>
      <c r="S61" s="32">
        <v>0</v>
      </c>
      <c r="T61" s="32">
        <v>0</v>
      </c>
      <c r="U61" s="32">
        <v>0</v>
      </c>
      <c r="V61" s="32">
        <v>0.06384132096774194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0.030836758064516127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0.34663965112903217</v>
      </c>
      <c r="AW61" s="32">
        <v>1.7743038875806454</v>
      </c>
      <c r="AX61" s="32">
        <v>0</v>
      </c>
      <c r="AY61" s="32">
        <v>0</v>
      </c>
      <c r="AZ61" s="32">
        <v>2.5488879124088712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0.11513028603225806</v>
      </c>
      <c r="BG61" s="32">
        <v>0.06784086774193548</v>
      </c>
      <c r="BH61" s="32">
        <v>0</v>
      </c>
      <c r="BI61" s="32">
        <v>0</v>
      </c>
      <c r="BJ61" s="32">
        <v>0.5920626711290322</v>
      </c>
      <c r="BK61" s="33">
        <f t="shared" si="2"/>
        <v>6.123717733570162</v>
      </c>
    </row>
    <row r="62" spans="1:63" ht="15">
      <c r="A62" s="30"/>
      <c r="B62" s="31" t="s">
        <v>66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0.1943126619354838</v>
      </c>
      <c r="I62" s="32">
        <v>0</v>
      </c>
      <c r="J62" s="32">
        <v>0</v>
      </c>
      <c r="K62" s="32">
        <v>0</v>
      </c>
      <c r="L62" s="32">
        <v>2.7252648199354836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0.0610472250967742</v>
      </c>
      <c r="S62" s="32">
        <v>0</v>
      </c>
      <c r="T62" s="32">
        <v>0</v>
      </c>
      <c r="U62" s="32">
        <v>0</v>
      </c>
      <c r="V62" s="32">
        <v>0.2002260129032258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0.8944336831612901</v>
      </c>
      <c r="AW62" s="32">
        <v>1.2888234967741936</v>
      </c>
      <c r="AX62" s="32">
        <v>0</v>
      </c>
      <c r="AY62" s="32">
        <v>0</v>
      </c>
      <c r="AZ62" s="32">
        <v>7.388114403767712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0.5914509724193546</v>
      </c>
      <c r="BG62" s="32">
        <v>0.29498957419354843</v>
      </c>
      <c r="BH62" s="32">
        <v>0</v>
      </c>
      <c r="BI62" s="32">
        <v>0</v>
      </c>
      <c r="BJ62" s="32">
        <v>0.8277839400967741</v>
      </c>
      <c r="BK62" s="33">
        <f t="shared" si="2"/>
        <v>14.466446790283841</v>
      </c>
    </row>
    <row r="63" spans="1:63" ht="15">
      <c r="A63" s="30"/>
      <c r="B63" s="31" t="s">
        <v>67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0.3064490173870968</v>
      </c>
      <c r="I63" s="32">
        <v>4.2076051612903225</v>
      </c>
      <c r="J63" s="32">
        <v>0</v>
      </c>
      <c r="K63" s="32">
        <v>0</v>
      </c>
      <c r="L63" s="32">
        <v>0.5068891735161292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0.05289947474193547</v>
      </c>
      <c r="S63" s="32">
        <v>0</v>
      </c>
      <c r="T63" s="32">
        <v>0</v>
      </c>
      <c r="U63" s="32">
        <v>0</v>
      </c>
      <c r="V63" s="32">
        <v>0.8636109593548388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0.6448446799032259</v>
      </c>
      <c r="AW63" s="32">
        <v>3.751126923580645</v>
      </c>
      <c r="AX63" s="32">
        <v>0</v>
      </c>
      <c r="AY63" s="32">
        <v>0</v>
      </c>
      <c r="AZ63" s="32">
        <v>8.977161862024719</v>
      </c>
      <c r="BA63" s="32">
        <v>0</v>
      </c>
      <c r="BB63" s="32">
        <v>0</v>
      </c>
      <c r="BC63" s="32">
        <v>0</v>
      </c>
      <c r="BD63" s="32">
        <v>0</v>
      </c>
      <c r="BE63" s="32">
        <v>0</v>
      </c>
      <c r="BF63" s="32">
        <v>0.6717077021935485</v>
      </c>
      <c r="BG63" s="32">
        <v>0.04649773064516129</v>
      </c>
      <c r="BH63" s="32">
        <v>0</v>
      </c>
      <c r="BI63" s="32">
        <v>0</v>
      </c>
      <c r="BJ63" s="32">
        <v>1.4550388424193548</v>
      </c>
      <c r="BK63" s="33">
        <f t="shared" si="2"/>
        <v>21.483831527056978</v>
      </c>
    </row>
    <row r="64" spans="1:63" ht="15">
      <c r="A64" s="30"/>
      <c r="B64" s="31" t="s">
        <v>68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0.3719126832580645</v>
      </c>
      <c r="I64" s="32">
        <v>0.13010393548387095</v>
      </c>
      <c r="J64" s="32">
        <v>0</v>
      </c>
      <c r="K64" s="32">
        <v>0</v>
      </c>
      <c r="L64" s="32">
        <v>8.112240978354837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0.037093161193548385</v>
      </c>
      <c r="S64" s="32">
        <v>0</v>
      </c>
      <c r="T64" s="32">
        <v>0</v>
      </c>
      <c r="U64" s="32">
        <v>0</v>
      </c>
      <c r="V64" s="32">
        <v>0.0013010393548387098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0.9057144799999998</v>
      </c>
      <c r="AW64" s="32">
        <v>0.268386570967742</v>
      </c>
      <c r="AX64" s="32">
        <v>0</v>
      </c>
      <c r="AY64" s="32">
        <v>0</v>
      </c>
      <c r="AZ64" s="32">
        <v>18.047483719926902</v>
      </c>
      <c r="BA64" s="32">
        <v>0</v>
      </c>
      <c r="BB64" s="32">
        <v>0</v>
      </c>
      <c r="BC64" s="32">
        <v>0</v>
      </c>
      <c r="BD64" s="32">
        <v>0</v>
      </c>
      <c r="BE64" s="32">
        <v>0</v>
      </c>
      <c r="BF64" s="32">
        <v>0.3784780918064516</v>
      </c>
      <c r="BG64" s="32">
        <v>0.25560625806451615</v>
      </c>
      <c r="BH64" s="32">
        <v>0</v>
      </c>
      <c r="BI64" s="32">
        <v>0</v>
      </c>
      <c r="BJ64" s="32">
        <v>0.853533840064516</v>
      </c>
      <c r="BK64" s="33">
        <f t="shared" si="2"/>
        <v>29.361854758475285</v>
      </c>
    </row>
    <row r="65" spans="1:63" ht="15">
      <c r="A65" s="30"/>
      <c r="B65" s="31" t="s">
        <v>69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0.27682022503225806</v>
      </c>
      <c r="I65" s="32">
        <v>7.763744516129032</v>
      </c>
      <c r="J65" s="32">
        <v>0</v>
      </c>
      <c r="K65" s="32">
        <v>0</v>
      </c>
      <c r="L65" s="32">
        <v>1.9615072052580647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0.15701286312903226</v>
      </c>
      <c r="S65" s="32">
        <v>0</v>
      </c>
      <c r="T65" s="32">
        <v>0</v>
      </c>
      <c r="U65" s="32">
        <v>0</v>
      </c>
      <c r="V65" s="32">
        <v>0.3881872258064516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2.0836832793548394</v>
      </c>
      <c r="AW65" s="32">
        <v>1.6250207960967742</v>
      </c>
      <c r="AX65" s="32">
        <v>0</v>
      </c>
      <c r="AY65" s="32">
        <v>0</v>
      </c>
      <c r="AZ65" s="32">
        <v>9.96571810087217</v>
      </c>
      <c r="BA65" s="32">
        <v>0</v>
      </c>
      <c r="BB65" s="32">
        <v>0</v>
      </c>
      <c r="BC65" s="32">
        <v>0</v>
      </c>
      <c r="BD65" s="32">
        <v>0</v>
      </c>
      <c r="BE65" s="32">
        <v>0</v>
      </c>
      <c r="BF65" s="32">
        <v>0.7856910147096776</v>
      </c>
      <c r="BG65" s="32">
        <v>0.07650216774193548</v>
      </c>
      <c r="BH65" s="32">
        <v>0</v>
      </c>
      <c r="BI65" s="32">
        <v>0</v>
      </c>
      <c r="BJ65" s="32">
        <v>2.0181390008064515</v>
      </c>
      <c r="BK65" s="33">
        <f t="shared" si="2"/>
        <v>27.102026394936686</v>
      </c>
    </row>
    <row r="66" spans="1:63" ht="15">
      <c r="A66" s="30"/>
      <c r="B66" s="31" t="s">
        <v>70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0.6541637338709677</v>
      </c>
      <c r="I66" s="32">
        <v>0.12885674193548388</v>
      </c>
      <c r="J66" s="32">
        <v>1.2885674193548387</v>
      </c>
      <c r="K66" s="32">
        <v>0</v>
      </c>
      <c r="L66" s="32">
        <v>4.178010410774193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0.2261053751935484</v>
      </c>
      <c r="S66" s="32">
        <v>0.6442837096774193</v>
      </c>
      <c r="T66" s="32">
        <v>6.468608445161291</v>
      </c>
      <c r="U66" s="32">
        <v>0</v>
      </c>
      <c r="V66" s="32">
        <v>0.49609845645161293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1.0729009565161287</v>
      </c>
      <c r="AW66" s="32">
        <v>0.6922592402903226</v>
      </c>
      <c r="AX66" s="32">
        <v>0</v>
      </c>
      <c r="AY66" s="32">
        <v>0</v>
      </c>
      <c r="AZ66" s="32">
        <v>9.639494704081287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1.5954589979999998</v>
      </c>
      <c r="BG66" s="32">
        <v>0.06349837096774194</v>
      </c>
      <c r="BH66" s="32">
        <v>0</v>
      </c>
      <c r="BI66" s="32">
        <v>0</v>
      </c>
      <c r="BJ66" s="32">
        <v>2.231884305096774</v>
      </c>
      <c r="BK66" s="33">
        <f t="shared" si="2"/>
        <v>29.380190867371606</v>
      </c>
    </row>
    <row r="67" spans="1:63" ht="15">
      <c r="A67" s="30"/>
      <c r="B67" s="31" t="s">
        <v>71</v>
      </c>
      <c r="C67" s="32">
        <v>0</v>
      </c>
      <c r="D67" s="32">
        <v>6.418878261290322</v>
      </c>
      <c r="E67" s="32">
        <v>0</v>
      </c>
      <c r="F67" s="32">
        <v>0</v>
      </c>
      <c r="G67" s="32">
        <v>0</v>
      </c>
      <c r="H67" s="32">
        <v>0.20782167967741938</v>
      </c>
      <c r="I67" s="32">
        <v>16.65577193548387</v>
      </c>
      <c r="J67" s="32">
        <v>0.6406066129032258</v>
      </c>
      <c r="K67" s="32">
        <v>0</v>
      </c>
      <c r="L67" s="32">
        <v>1.1215740578709676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0.19110578625806451</v>
      </c>
      <c r="S67" s="32">
        <v>0.6534187451612904</v>
      </c>
      <c r="T67" s="32">
        <v>0</v>
      </c>
      <c r="U67" s="32">
        <v>0</v>
      </c>
      <c r="V67" s="32">
        <v>0.14990194741935484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0.058365846451612885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0.8866036403225809</v>
      </c>
      <c r="AW67" s="32">
        <v>15.003355470967742</v>
      </c>
      <c r="AX67" s="32">
        <v>0</v>
      </c>
      <c r="AY67" s="32">
        <v>0</v>
      </c>
      <c r="AZ67" s="32">
        <v>7.69882823001903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1.020411696</v>
      </c>
      <c r="BG67" s="32">
        <v>0.06314543548387097</v>
      </c>
      <c r="BH67" s="32">
        <v>0</v>
      </c>
      <c r="BI67" s="32">
        <v>0</v>
      </c>
      <c r="BJ67" s="32">
        <v>1.2906202073870965</v>
      </c>
      <c r="BK67" s="33">
        <f t="shared" si="2"/>
        <v>52.06040955269644</v>
      </c>
    </row>
    <row r="68" spans="1:63" ht="15">
      <c r="A68" s="30"/>
      <c r="B68" s="31" t="s">
        <v>72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0.21060903577419354</v>
      </c>
      <c r="I68" s="32">
        <v>6.650399522741935</v>
      </c>
      <c r="J68" s="32">
        <v>0.2560338064516129</v>
      </c>
      <c r="K68" s="32">
        <v>0</v>
      </c>
      <c r="L68" s="32">
        <v>0.7602571836774193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0.21343615293548382</v>
      </c>
      <c r="S68" s="32">
        <v>0</v>
      </c>
      <c r="T68" s="32">
        <v>0</v>
      </c>
      <c r="U68" s="32">
        <v>0</v>
      </c>
      <c r="V68" s="32">
        <v>0.2483527922580645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1.0571853534838709</v>
      </c>
      <c r="AW68" s="32">
        <v>1.3479076412903226</v>
      </c>
      <c r="AX68" s="32">
        <v>0</v>
      </c>
      <c r="AY68" s="32">
        <v>0</v>
      </c>
      <c r="AZ68" s="32">
        <v>16.491829942698917</v>
      </c>
      <c r="BA68" s="32">
        <v>0</v>
      </c>
      <c r="BB68" s="32">
        <v>0</v>
      </c>
      <c r="BC68" s="32">
        <v>0</v>
      </c>
      <c r="BD68" s="32">
        <v>0</v>
      </c>
      <c r="BE68" s="32">
        <v>0</v>
      </c>
      <c r="BF68" s="32">
        <v>0.9195005844516129</v>
      </c>
      <c r="BG68" s="32">
        <v>0.2650380193548387</v>
      </c>
      <c r="BH68" s="32">
        <v>0</v>
      </c>
      <c r="BI68" s="32">
        <v>0</v>
      </c>
      <c r="BJ68" s="32">
        <v>0.5302022472903225</v>
      </c>
      <c r="BK68" s="33">
        <f t="shared" si="2"/>
        <v>28.950752282408594</v>
      </c>
    </row>
    <row r="69" spans="1:63" ht="15">
      <c r="A69" s="30"/>
      <c r="B69" s="31" t="s">
        <v>73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0.27473230329032255</v>
      </c>
      <c r="I69" s="32">
        <v>8.324306637096774</v>
      </c>
      <c r="J69" s="32">
        <v>1.2757558064516128</v>
      </c>
      <c r="K69" s="32">
        <v>0</v>
      </c>
      <c r="L69" s="32">
        <v>0.06378779032258064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0.1266345830645161</v>
      </c>
      <c r="S69" s="32">
        <v>0</v>
      </c>
      <c r="T69" s="32">
        <v>0</v>
      </c>
      <c r="U69" s="32">
        <v>0</v>
      </c>
      <c r="V69" s="32">
        <v>1.361930529096774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0.12578912903225806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0.7761443903225805</v>
      </c>
      <c r="AW69" s="32">
        <v>0</v>
      </c>
      <c r="AX69" s="32">
        <v>0</v>
      </c>
      <c r="AY69" s="32">
        <v>0</v>
      </c>
      <c r="AZ69" s="32">
        <v>17.7182561649431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0.8522072828709675</v>
      </c>
      <c r="BG69" s="32">
        <v>0</v>
      </c>
      <c r="BH69" s="32">
        <v>0</v>
      </c>
      <c r="BI69" s="32">
        <v>0</v>
      </c>
      <c r="BJ69" s="32">
        <v>0.242134702</v>
      </c>
      <c r="BK69" s="33">
        <f t="shared" si="2"/>
        <v>31.141679318491487</v>
      </c>
    </row>
    <row r="70" spans="1:63" ht="15">
      <c r="A70" s="30"/>
      <c r="B70" s="31" t="s">
        <v>74</v>
      </c>
      <c r="C70" s="32">
        <v>0</v>
      </c>
      <c r="D70" s="32">
        <v>0.38186806451612904</v>
      </c>
      <c r="E70" s="32">
        <v>0</v>
      </c>
      <c r="F70" s="32">
        <v>0</v>
      </c>
      <c r="G70" s="32">
        <v>0</v>
      </c>
      <c r="H70" s="32">
        <v>0.19782344193548385</v>
      </c>
      <c r="I70" s="32">
        <v>14.256407741935483</v>
      </c>
      <c r="J70" s="32">
        <v>0.9546701612903227</v>
      </c>
      <c r="K70" s="32">
        <v>0</v>
      </c>
      <c r="L70" s="32">
        <v>0.4276922322580645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0.2481486293548387</v>
      </c>
      <c r="S70" s="32">
        <v>0.025457870967741936</v>
      </c>
      <c r="T70" s="32">
        <v>0</v>
      </c>
      <c r="U70" s="32">
        <v>0</v>
      </c>
      <c r="V70" s="32">
        <v>3.4279023258064516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0.9818948569354837</v>
      </c>
      <c r="AW70" s="32">
        <v>0.7531455483870968</v>
      </c>
      <c r="AX70" s="32">
        <v>0</v>
      </c>
      <c r="AY70" s="32">
        <v>0</v>
      </c>
      <c r="AZ70" s="32">
        <v>4.440295670162137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1.068713415193548</v>
      </c>
      <c r="BG70" s="32">
        <v>0</v>
      </c>
      <c r="BH70" s="32">
        <v>0</v>
      </c>
      <c r="BI70" s="32">
        <v>0</v>
      </c>
      <c r="BJ70" s="32">
        <v>1.370706069548387</v>
      </c>
      <c r="BK70" s="33">
        <f t="shared" si="2"/>
        <v>28.534726028291164</v>
      </c>
    </row>
    <row r="71" spans="1:63" ht="15">
      <c r="A71" s="30"/>
      <c r="B71" s="31" t="s">
        <v>75</v>
      </c>
      <c r="C71" s="32">
        <v>0</v>
      </c>
      <c r="D71" s="32">
        <v>6.337582258064516</v>
      </c>
      <c r="E71" s="32">
        <v>0</v>
      </c>
      <c r="F71" s="32">
        <v>0</v>
      </c>
      <c r="G71" s="32">
        <v>0</v>
      </c>
      <c r="H71" s="32">
        <v>0.09249083138709677</v>
      </c>
      <c r="I71" s="32">
        <v>8.302232758064516</v>
      </c>
      <c r="J71" s="32">
        <v>0</v>
      </c>
      <c r="K71" s="32">
        <v>0</v>
      </c>
      <c r="L71" s="32">
        <v>3.384902684032258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0.31727497138709676</v>
      </c>
      <c r="S71" s="32">
        <v>0</v>
      </c>
      <c r="T71" s="32">
        <v>0.025350329032258062</v>
      </c>
      <c r="U71" s="32">
        <v>0</v>
      </c>
      <c r="V71" s="32">
        <v>0.5246308614193548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0.12500593548387096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0.9737617717419358</v>
      </c>
      <c r="AW71" s="32">
        <v>5.01898830967742</v>
      </c>
      <c r="AX71" s="32">
        <v>0.6250296774193549</v>
      </c>
      <c r="AY71" s="32">
        <v>0</v>
      </c>
      <c r="AZ71" s="32">
        <v>5.619115730113904</v>
      </c>
      <c r="BA71" s="32">
        <v>0</v>
      </c>
      <c r="BB71" s="32">
        <v>0</v>
      </c>
      <c r="BC71" s="32">
        <v>0</v>
      </c>
      <c r="BD71" s="32">
        <v>0</v>
      </c>
      <c r="BE71" s="32">
        <v>0</v>
      </c>
      <c r="BF71" s="32">
        <v>1.4454314901290317</v>
      </c>
      <c r="BG71" s="32">
        <v>0.3321352666129032</v>
      </c>
      <c r="BH71" s="32">
        <v>0</v>
      </c>
      <c r="BI71" s="32">
        <v>0</v>
      </c>
      <c r="BJ71" s="32">
        <v>0.545150824548387</v>
      </c>
      <c r="BK71" s="33">
        <f t="shared" si="2"/>
        <v>33.6690836991139</v>
      </c>
    </row>
    <row r="72" spans="1:63" ht="15">
      <c r="A72" s="30"/>
      <c r="B72" s="31" t="s">
        <v>76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0.18110829483870963</v>
      </c>
      <c r="I72" s="32">
        <v>6.550188503225806</v>
      </c>
      <c r="J72" s="32">
        <v>0</v>
      </c>
      <c r="K72" s="32">
        <v>0</v>
      </c>
      <c r="L72" s="32">
        <v>2.8454781543548386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0.18892100529032263</v>
      </c>
      <c r="S72" s="32">
        <v>0.3930816017741935</v>
      </c>
      <c r="T72" s="32">
        <v>0</v>
      </c>
      <c r="U72" s="32">
        <v>0</v>
      </c>
      <c r="V72" s="32">
        <v>0.5553146322580645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2.321669628967743</v>
      </c>
      <c r="AW72" s="32">
        <v>1.5934092387096774</v>
      </c>
      <c r="AX72" s="32">
        <v>0</v>
      </c>
      <c r="AY72" s="32">
        <v>0</v>
      </c>
      <c r="AZ72" s="32">
        <v>33.98191681791498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1.0185067325161299</v>
      </c>
      <c r="BG72" s="32">
        <v>2.3540007316451614</v>
      </c>
      <c r="BH72" s="32">
        <v>0</v>
      </c>
      <c r="BI72" s="32">
        <v>0</v>
      </c>
      <c r="BJ72" s="32">
        <v>0.6552885361935483</v>
      </c>
      <c r="BK72" s="33">
        <f t="shared" si="2"/>
        <v>52.638883877689175</v>
      </c>
    </row>
    <row r="73" spans="1:63" ht="15">
      <c r="A73" s="30"/>
      <c r="B73" s="31" t="s">
        <v>77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0.0037595429032258056</v>
      </c>
      <c r="I73" s="32">
        <v>332.81980141290325</v>
      </c>
      <c r="J73" s="32">
        <v>0</v>
      </c>
      <c r="K73" s="32">
        <v>0</v>
      </c>
      <c r="L73" s="32">
        <v>0.0012531809677419352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0.0010631319354838706</v>
      </c>
      <c r="S73" s="32">
        <v>100.25447741935484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2">
        <v>0</v>
      </c>
      <c r="BC73" s="32">
        <v>0</v>
      </c>
      <c r="BD73" s="32">
        <v>0</v>
      </c>
      <c r="BE73" s="32">
        <v>0</v>
      </c>
      <c r="BF73" s="32">
        <v>0.09629029928136916</v>
      </c>
      <c r="BG73" s="32">
        <v>0</v>
      </c>
      <c r="BH73" s="32">
        <v>0</v>
      </c>
      <c r="BI73" s="32">
        <v>0</v>
      </c>
      <c r="BJ73" s="32">
        <v>0.01872037741935484</v>
      </c>
      <c r="BK73" s="33">
        <f t="shared" si="2"/>
        <v>433.1953653647653</v>
      </c>
    </row>
    <row r="74" spans="1:63" ht="15">
      <c r="A74" s="30"/>
      <c r="B74" s="31" t="s">
        <v>78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0.1836883316129032</v>
      </c>
      <c r="I74" s="32">
        <v>12.810270511612904</v>
      </c>
      <c r="J74" s="32">
        <v>0.3799378064516129</v>
      </c>
      <c r="K74" s="32">
        <v>0</v>
      </c>
      <c r="L74" s="32">
        <v>0.6484271896774193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0.17580340483870968</v>
      </c>
      <c r="S74" s="32">
        <v>0</v>
      </c>
      <c r="T74" s="32">
        <v>0.013591427870967737</v>
      </c>
      <c r="U74" s="32">
        <v>0</v>
      </c>
      <c r="V74" s="32">
        <v>2.020002670967742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0.12492725806451613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0.3872769270645161</v>
      </c>
      <c r="AW74" s="32">
        <v>2.810863306451613</v>
      </c>
      <c r="AX74" s="32">
        <v>0</v>
      </c>
      <c r="AY74" s="32">
        <v>0</v>
      </c>
      <c r="AZ74" s="32">
        <v>7.101786371790563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0.8740577720645154</v>
      </c>
      <c r="BG74" s="32">
        <v>0</v>
      </c>
      <c r="BH74" s="32">
        <v>0</v>
      </c>
      <c r="BI74" s="32">
        <v>0</v>
      </c>
      <c r="BJ74" s="32">
        <v>0.6167858276774194</v>
      </c>
      <c r="BK74" s="33">
        <f t="shared" si="2"/>
        <v>28.1474188061454</v>
      </c>
    </row>
    <row r="75" spans="1:63" ht="15">
      <c r="A75" s="30"/>
      <c r="B75" s="31" t="s">
        <v>79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0.23905111967741932</v>
      </c>
      <c r="I75" s="32">
        <v>14.193340903225806</v>
      </c>
      <c r="J75" s="32">
        <v>0</v>
      </c>
      <c r="K75" s="32">
        <v>0</v>
      </c>
      <c r="L75" s="32">
        <v>0.6412348658064515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0.11739534416129034</v>
      </c>
      <c r="S75" s="32">
        <v>1.2672625806451614</v>
      </c>
      <c r="T75" s="32">
        <v>0</v>
      </c>
      <c r="U75" s="32">
        <v>0</v>
      </c>
      <c r="V75" s="32">
        <v>2.7689687387096775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0.03744962903225807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0.3147945060967742</v>
      </c>
      <c r="AW75" s="32">
        <v>5.2429480645161295</v>
      </c>
      <c r="AX75" s="32">
        <v>0</v>
      </c>
      <c r="AY75" s="32">
        <v>0</v>
      </c>
      <c r="AZ75" s="32">
        <v>8.700547481140141</v>
      </c>
      <c r="BA75" s="32">
        <v>0</v>
      </c>
      <c r="BB75" s="32">
        <v>0</v>
      </c>
      <c r="BC75" s="32">
        <v>0</v>
      </c>
      <c r="BD75" s="32">
        <v>0</v>
      </c>
      <c r="BE75" s="32">
        <v>0</v>
      </c>
      <c r="BF75" s="32">
        <v>0.5410792105806452</v>
      </c>
      <c r="BG75" s="32">
        <v>0</v>
      </c>
      <c r="BH75" s="32">
        <v>0</v>
      </c>
      <c r="BI75" s="32">
        <v>0</v>
      </c>
      <c r="BJ75" s="32">
        <v>0.32080600545161286</v>
      </c>
      <c r="BK75" s="33">
        <f t="shared" si="2"/>
        <v>34.38487844904338</v>
      </c>
    </row>
    <row r="76" spans="1:63" ht="15">
      <c r="A76" s="30"/>
      <c r="B76" s="31" t="s">
        <v>80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0.7312871948064517</v>
      </c>
      <c r="I76" s="32">
        <v>12.418946963451615</v>
      </c>
      <c r="J76" s="32">
        <v>0</v>
      </c>
      <c r="K76" s="32">
        <v>0</v>
      </c>
      <c r="L76" s="32">
        <v>2.4350031103870964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0.34194617554838713</v>
      </c>
      <c r="S76" s="32">
        <v>0</v>
      </c>
      <c r="T76" s="32">
        <v>0</v>
      </c>
      <c r="U76" s="32">
        <v>0</v>
      </c>
      <c r="V76" s="32">
        <v>0.7956434352580645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0.06194116129032258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0.0016033617419354842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2">
        <v>2.1244209695161302</v>
      </c>
      <c r="AW76" s="32">
        <v>8.17623329032258</v>
      </c>
      <c r="AX76" s="32">
        <v>0</v>
      </c>
      <c r="AY76" s="32">
        <v>0</v>
      </c>
      <c r="AZ76" s="32">
        <v>16.34165291106336</v>
      </c>
      <c r="BA76" s="32">
        <v>0</v>
      </c>
      <c r="BB76" s="32">
        <v>0</v>
      </c>
      <c r="BC76" s="32">
        <v>0</v>
      </c>
      <c r="BD76" s="32">
        <v>0</v>
      </c>
      <c r="BE76" s="32">
        <v>0</v>
      </c>
      <c r="BF76" s="32">
        <v>2.097673382612905</v>
      </c>
      <c r="BG76" s="32">
        <v>0.08671762580645162</v>
      </c>
      <c r="BH76" s="32">
        <v>0</v>
      </c>
      <c r="BI76" s="32">
        <v>0</v>
      </c>
      <c r="BJ76" s="32">
        <v>1.6801706094516127</v>
      </c>
      <c r="BK76" s="33">
        <f t="shared" si="2"/>
        <v>47.29324019125692</v>
      </c>
    </row>
    <row r="77" spans="1:63" ht="15">
      <c r="A77" s="30"/>
      <c r="B77" s="31" t="s">
        <v>81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0.20898899922580644</v>
      </c>
      <c r="I77" s="32">
        <v>11.30035783870968</v>
      </c>
      <c r="J77" s="32">
        <v>0</v>
      </c>
      <c r="K77" s="32">
        <v>0</v>
      </c>
      <c r="L77" s="32">
        <v>3.6887555788387094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0.20967099622580643</v>
      </c>
      <c r="S77" s="32">
        <v>0</v>
      </c>
      <c r="T77" s="32">
        <v>0</v>
      </c>
      <c r="U77" s="32">
        <v>0</v>
      </c>
      <c r="V77" s="32">
        <v>0.4635401774193549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0.1364277838709677</v>
      </c>
      <c r="AC77" s="32">
        <v>0</v>
      </c>
      <c r="AD77" s="32">
        <v>0</v>
      </c>
      <c r="AE77" s="32">
        <v>0</v>
      </c>
      <c r="AF77" s="32">
        <v>0.062012629032258064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1.4054345347741928</v>
      </c>
      <c r="AW77" s="32">
        <v>2.9296006207419354</v>
      </c>
      <c r="AX77" s="32">
        <v>0</v>
      </c>
      <c r="AY77" s="32">
        <v>0</v>
      </c>
      <c r="AZ77" s="32">
        <v>14.028263518390638</v>
      </c>
      <c r="BA77" s="32">
        <v>0</v>
      </c>
      <c r="BB77" s="32">
        <v>0</v>
      </c>
      <c r="BC77" s="32">
        <v>0</v>
      </c>
      <c r="BD77" s="32">
        <v>0</v>
      </c>
      <c r="BE77" s="32">
        <v>0</v>
      </c>
      <c r="BF77" s="32">
        <v>1.8828773850967742</v>
      </c>
      <c r="BG77" s="32">
        <v>0.37207577419354837</v>
      </c>
      <c r="BH77" s="32">
        <v>0</v>
      </c>
      <c r="BI77" s="32">
        <v>0</v>
      </c>
      <c r="BJ77" s="32">
        <v>2.818505146032258</v>
      </c>
      <c r="BK77" s="33">
        <f t="shared" si="2"/>
        <v>39.50651098255194</v>
      </c>
    </row>
    <row r="78" spans="1:63" ht="15">
      <c r="A78" s="30"/>
      <c r="B78" s="31" t="s">
        <v>82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0.3861859998387097</v>
      </c>
      <c r="I78" s="32">
        <v>0.024878967161290327</v>
      </c>
      <c r="J78" s="32">
        <v>0</v>
      </c>
      <c r="K78" s="32">
        <v>0</v>
      </c>
      <c r="L78" s="32">
        <v>0.9253277211935486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0.2389809357419355</v>
      </c>
      <c r="S78" s="32">
        <v>0.018752990322580647</v>
      </c>
      <c r="T78" s="32">
        <v>0</v>
      </c>
      <c r="U78" s="32">
        <v>0</v>
      </c>
      <c r="V78" s="32">
        <v>0.9731378937096775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1.3303698993548392</v>
      </c>
      <c r="AW78" s="32">
        <v>2.5126122000000004</v>
      </c>
      <c r="AX78" s="32">
        <v>0</v>
      </c>
      <c r="AY78" s="32">
        <v>0</v>
      </c>
      <c r="AZ78" s="32">
        <v>23.58112059562838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F78" s="32">
        <v>1.4853398838064535</v>
      </c>
      <c r="BG78" s="32">
        <v>0</v>
      </c>
      <c r="BH78" s="32">
        <v>0</v>
      </c>
      <c r="BI78" s="32">
        <v>0</v>
      </c>
      <c r="BJ78" s="32">
        <v>1.3058637044193546</v>
      </c>
      <c r="BK78" s="33">
        <f t="shared" si="2"/>
        <v>32.78257079117677</v>
      </c>
    </row>
    <row r="79" spans="1:63" ht="15">
      <c r="A79" s="30"/>
      <c r="B79" s="31" t="s">
        <v>83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0.41501311132258056</v>
      </c>
      <c r="I79" s="32">
        <v>37.35329032258065</v>
      </c>
      <c r="J79" s="32">
        <v>0</v>
      </c>
      <c r="K79" s="32">
        <v>0</v>
      </c>
      <c r="L79" s="32">
        <v>0.8603707870967742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0.28262698277419357</v>
      </c>
      <c r="S79" s="32">
        <v>0</v>
      </c>
      <c r="T79" s="32">
        <v>0</v>
      </c>
      <c r="U79" s="32">
        <v>0</v>
      </c>
      <c r="V79" s="32">
        <v>3.5612129548709675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0.08628642580645161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2.710961631580645</v>
      </c>
      <c r="AW79" s="32">
        <v>32.64420627212903</v>
      </c>
      <c r="AX79" s="32">
        <v>0</v>
      </c>
      <c r="AY79" s="32">
        <v>0</v>
      </c>
      <c r="AZ79" s="32">
        <v>62.73622479633641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2.818643686354836</v>
      </c>
      <c r="BG79" s="32">
        <v>0.24653264516129034</v>
      </c>
      <c r="BH79" s="32">
        <v>0</v>
      </c>
      <c r="BI79" s="32">
        <v>0</v>
      </c>
      <c r="BJ79" s="32">
        <v>2.9034713563225805</v>
      </c>
      <c r="BK79" s="33">
        <f t="shared" si="2"/>
        <v>146.61884097233641</v>
      </c>
    </row>
    <row r="80" spans="1:63" ht="15">
      <c r="A80" s="30"/>
      <c r="B80" s="31" t="s">
        <v>84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0.48697160580645166</v>
      </c>
      <c r="I80" s="32">
        <v>0</v>
      </c>
      <c r="J80" s="32">
        <v>0</v>
      </c>
      <c r="K80" s="32">
        <v>0</v>
      </c>
      <c r="L80" s="32">
        <v>2.0313226077741935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0.09867423525806451</v>
      </c>
      <c r="S80" s="32">
        <v>0</v>
      </c>
      <c r="T80" s="32">
        <v>0</v>
      </c>
      <c r="U80" s="32">
        <v>0</v>
      </c>
      <c r="V80" s="32">
        <v>1.8090864930645163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0.08613782258064516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1.2548911306774202</v>
      </c>
      <c r="AW80" s="32">
        <v>4.583762701612903</v>
      </c>
      <c r="AX80" s="32">
        <v>0</v>
      </c>
      <c r="AY80" s="32">
        <v>0</v>
      </c>
      <c r="AZ80" s="32">
        <v>11.358388949463194</v>
      </c>
      <c r="BA80" s="32">
        <v>0</v>
      </c>
      <c r="BB80" s="32">
        <v>0</v>
      </c>
      <c r="BC80" s="32">
        <v>0</v>
      </c>
      <c r="BD80" s="32">
        <v>0</v>
      </c>
      <c r="BE80" s="32">
        <v>0</v>
      </c>
      <c r="BF80" s="32">
        <v>2.644016056419356</v>
      </c>
      <c r="BG80" s="32">
        <v>3.4447655996774182</v>
      </c>
      <c r="BH80" s="32">
        <v>0</v>
      </c>
      <c r="BI80" s="32">
        <v>0</v>
      </c>
      <c r="BJ80" s="32">
        <v>1.4205920457419354</v>
      </c>
      <c r="BK80" s="33">
        <f t="shared" si="2"/>
        <v>29.218609248076095</v>
      </c>
    </row>
    <row r="81" spans="1:63" ht="15">
      <c r="A81" s="30"/>
      <c r="B81" s="31" t="s">
        <v>85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0.34567787780645154</v>
      </c>
      <c r="I81" s="32">
        <v>0</v>
      </c>
      <c r="J81" s="32">
        <v>0</v>
      </c>
      <c r="K81" s="32">
        <v>0</v>
      </c>
      <c r="L81" s="32">
        <v>0.6074254710000001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0.24669074129032256</v>
      </c>
      <c r="S81" s="32">
        <v>0</v>
      </c>
      <c r="T81" s="32">
        <v>0.12403996774193549</v>
      </c>
      <c r="U81" s="32">
        <v>0</v>
      </c>
      <c r="V81" s="32">
        <v>0.630743235967742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0.02456096129032258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1.8026209652580645</v>
      </c>
      <c r="AW81" s="32">
        <v>2.0262793064516127</v>
      </c>
      <c r="AX81" s="32">
        <v>0</v>
      </c>
      <c r="AY81" s="32">
        <v>0</v>
      </c>
      <c r="AZ81" s="32">
        <v>11.890315099070019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3.5052496433225806</v>
      </c>
      <c r="BG81" s="32">
        <v>7.368288387096775</v>
      </c>
      <c r="BH81" s="32">
        <v>0</v>
      </c>
      <c r="BI81" s="32">
        <v>0</v>
      </c>
      <c r="BJ81" s="32">
        <v>1.6690433944193548</v>
      </c>
      <c r="BK81" s="33">
        <f t="shared" si="2"/>
        <v>30.240935050715184</v>
      </c>
    </row>
    <row r="82" spans="1:63" ht="15">
      <c r="A82" s="30"/>
      <c r="B82" s="31" t="s">
        <v>86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0.09006715529032257</v>
      </c>
      <c r="I82" s="32">
        <v>0</v>
      </c>
      <c r="J82" s="32">
        <v>0</v>
      </c>
      <c r="K82" s="32">
        <v>0</v>
      </c>
      <c r="L82" s="32">
        <v>0.33751564516129035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0.046083866935483865</v>
      </c>
      <c r="S82" s="32">
        <v>0</v>
      </c>
      <c r="T82" s="32">
        <v>0</v>
      </c>
      <c r="U82" s="32">
        <v>0</v>
      </c>
      <c r="V82" s="32">
        <v>0.32453427419354836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6.338941935483871</v>
      </c>
      <c r="AS82" s="32">
        <v>0</v>
      </c>
      <c r="AT82" s="32">
        <v>0</v>
      </c>
      <c r="AU82" s="32">
        <v>0</v>
      </c>
      <c r="AV82" s="32">
        <v>11.410766234161287</v>
      </c>
      <c r="AW82" s="32">
        <v>146.8202208862258</v>
      </c>
      <c r="AX82" s="32">
        <v>0</v>
      </c>
      <c r="AY82" s="32">
        <v>0</v>
      </c>
      <c r="AZ82" s="32">
        <v>267.9528483013585</v>
      </c>
      <c r="BA82" s="32">
        <v>0</v>
      </c>
      <c r="BB82" s="32">
        <v>0</v>
      </c>
      <c r="BC82" s="32">
        <v>0</v>
      </c>
      <c r="BD82" s="32">
        <v>0</v>
      </c>
      <c r="BE82" s="32">
        <v>0</v>
      </c>
      <c r="BF82" s="32">
        <v>0.16991765590322583</v>
      </c>
      <c r="BG82" s="32">
        <v>12.37158619664516</v>
      </c>
      <c r="BH82" s="32">
        <v>0</v>
      </c>
      <c r="BI82" s="32">
        <v>0</v>
      </c>
      <c r="BJ82" s="32">
        <v>3.264555096774193</v>
      </c>
      <c r="BK82" s="33">
        <f t="shared" si="2"/>
        <v>449.1270372481327</v>
      </c>
    </row>
    <row r="83" spans="1:63" ht="15">
      <c r="A83" s="30"/>
      <c r="B83" s="31" t="s">
        <v>87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0.15875309548387095</v>
      </c>
      <c r="I83" s="32">
        <v>0.23597595483870967</v>
      </c>
      <c r="J83" s="32">
        <v>0</v>
      </c>
      <c r="K83" s="32">
        <v>0</v>
      </c>
      <c r="L83" s="32">
        <v>3.4710497144838715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0.20994076687096777</v>
      </c>
      <c r="S83" s="32">
        <v>0.4967914838709678</v>
      </c>
      <c r="T83" s="32">
        <v>0</v>
      </c>
      <c r="U83" s="32">
        <v>0</v>
      </c>
      <c r="V83" s="32">
        <v>0.15524733870967744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0.012296454838709676</v>
      </c>
      <c r="AC83" s="32">
        <v>0</v>
      </c>
      <c r="AD83" s="32">
        <v>0</v>
      </c>
      <c r="AE83" s="32">
        <v>0</v>
      </c>
      <c r="AF83" s="32">
        <v>0.006148227419354838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2.1226539552580648</v>
      </c>
      <c r="AW83" s="32">
        <v>1.7031819597096773</v>
      </c>
      <c r="AX83" s="32">
        <v>0</v>
      </c>
      <c r="AY83" s="32">
        <v>0</v>
      </c>
      <c r="AZ83" s="32">
        <v>13.582604559706004</v>
      </c>
      <c r="BA83" s="32">
        <v>0</v>
      </c>
      <c r="BB83" s="32">
        <v>0</v>
      </c>
      <c r="BC83" s="32">
        <v>0</v>
      </c>
      <c r="BD83" s="32">
        <v>0</v>
      </c>
      <c r="BE83" s="32">
        <v>0</v>
      </c>
      <c r="BF83" s="32">
        <v>2.3667947168064534</v>
      </c>
      <c r="BG83" s="32">
        <v>0.09089677622580644</v>
      </c>
      <c r="BH83" s="32">
        <v>0</v>
      </c>
      <c r="BI83" s="32">
        <v>0</v>
      </c>
      <c r="BJ83" s="32">
        <v>3.63555577367742</v>
      </c>
      <c r="BK83" s="33">
        <f t="shared" si="2"/>
        <v>28.247890777899556</v>
      </c>
    </row>
    <row r="84" spans="1:63" ht="15">
      <c r="A84" s="30"/>
      <c r="B84" s="31" t="s">
        <v>88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0.4504248731935484</v>
      </c>
      <c r="I84" s="32">
        <v>3.922603051612903</v>
      </c>
      <c r="J84" s="32">
        <v>0.18444841935483872</v>
      </c>
      <c r="K84" s="32">
        <v>0</v>
      </c>
      <c r="L84" s="32">
        <v>1.2327302693548388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0.2759353202580645</v>
      </c>
      <c r="S84" s="32">
        <v>0</v>
      </c>
      <c r="T84" s="32">
        <v>0</v>
      </c>
      <c r="U84" s="32">
        <v>0</v>
      </c>
      <c r="V84" s="32">
        <v>0.3739732821935484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3.700935321290323</v>
      </c>
      <c r="AW84" s="32">
        <v>2.59936372016129</v>
      </c>
      <c r="AX84" s="32">
        <v>0</v>
      </c>
      <c r="AY84" s="32">
        <v>0</v>
      </c>
      <c r="AZ84" s="32">
        <v>14.590507994825998</v>
      </c>
      <c r="BA84" s="32">
        <v>0</v>
      </c>
      <c r="BB84" s="32">
        <v>0</v>
      </c>
      <c r="BC84" s="32">
        <v>0</v>
      </c>
      <c r="BD84" s="32">
        <v>0</v>
      </c>
      <c r="BE84" s="32">
        <v>0</v>
      </c>
      <c r="BF84" s="32">
        <v>2.6576027531612896</v>
      </c>
      <c r="BG84" s="32">
        <v>0</v>
      </c>
      <c r="BH84" s="32">
        <v>0</v>
      </c>
      <c r="BI84" s="32">
        <v>0</v>
      </c>
      <c r="BJ84" s="32">
        <v>2.510648444580646</v>
      </c>
      <c r="BK84" s="33">
        <f t="shared" si="2"/>
        <v>32.49917344998729</v>
      </c>
    </row>
    <row r="85" spans="1:63" ht="15">
      <c r="A85" s="30"/>
      <c r="B85" s="31" t="s">
        <v>89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0.022084594838709677</v>
      </c>
      <c r="I85" s="32">
        <v>337.4035322580645</v>
      </c>
      <c r="J85" s="32">
        <v>0</v>
      </c>
      <c r="K85" s="32">
        <v>0</v>
      </c>
      <c r="L85" s="32">
        <v>0.024415746516129034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85.88453548387098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0.0636367085483871</v>
      </c>
      <c r="AW85" s="32">
        <v>2.447802580645161</v>
      </c>
      <c r="AX85" s="32">
        <v>0</v>
      </c>
      <c r="AY85" s="32">
        <v>0</v>
      </c>
      <c r="AZ85" s="32">
        <v>0.10403160967741934</v>
      </c>
      <c r="BA85" s="32">
        <v>0</v>
      </c>
      <c r="BB85" s="32">
        <v>0</v>
      </c>
      <c r="BC85" s="32">
        <v>0</v>
      </c>
      <c r="BD85" s="32">
        <v>0</v>
      </c>
      <c r="BE85" s="32">
        <v>0</v>
      </c>
      <c r="BF85" s="32">
        <v>0.01285082887096774</v>
      </c>
      <c r="BG85" s="32">
        <v>0</v>
      </c>
      <c r="BH85" s="32">
        <v>0</v>
      </c>
      <c r="BI85" s="32">
        <v>0</v>
      </c>
      <c r="BJ85" s="32">
        <v>0</v>
      </c>
      <c r="BK85" s="33">
        <f t="shared" si="2"/>
        <v>425.96288981103226</v>
      </c>
    </row>
    <row r="86" spans="1:63" ht="15">
      <c r="A86" s="30"/>
      <c r="B86" s="31" t="s">
        <v>90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0.011636887096774193</v>
      </c>
      <c r="I86" s="32">
        <v>318.4832258064516</v>
      </c>
      <c r="J86" s="32">
        <v>0</v>
      </c>
      <c r="K86" s="32">
        <v>0</v>
      </c>
      <c r="L86" s="32">
        <v>0.07410859677419356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0.003062338709677419</v>
      </c>
      <c r="S86" s="32">
        <v>104.11951612903225</v>
      </c>
      <c r="T86" s="32">
        <v>0</v>
      </c>
      <c r="U86" s="32">
        <v>0</v>
      </c>
      <c r="V86" s="32">
        <v>0.0006124677419354839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0.009164475</v>
      </c>
      <c r="AW86" s="32">
        <v>6.10965</v>
      </c>
      <c r="AX86" s="32">
        <v>0</v>
      </c>
      <c r="AY86" s="32">
        <v>0</v>
      </c>
      <c r="AZ86" s="32">
        <v>0</v>
      </c>
      <c r="BA86" s="32">
        <v>0</v>
      </c>
      <c r="BB86" s="32">
        <v>0</v>
      </c>
      <c r="BC86" s="32">
        <v>0</v>
      </c>
      <c r="BD86" s="32">
        <v>0</v>
      </c>
      <c r="BE86" s="32">
        <v>0</v>
      </c>
      <c r="BF86" s="32">
        <v>0.0122193</v>
      </c>
      <c r="BG86" s="32">
        <v>0</v>
      </c>
      <c r="BH86" s="32">
        <v>0</v>
      </c>
      <c r="BI86" s="32">
        <v>0</v>
      </c>
      <c r="BJ86" s="32">
        <v>0</v>
      </c>
      <c r="BK86" s="33">
        <f t="shared" si="2"/>
        <v>428.82319600080643</v>
      </c>
    </row>
    <row r="87" spans="1:63" ht="15">
      <c r="A87" s="30"/>
      <c r="B87" s="31" t="s">
        <v>91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0.018943295</v>
      </c>
      <c r="I87" s="32">
        <v>196.76583838709675</v>
      </c>
      <c r="J87" s="32">
        <v>0</v>
      </c>
      <c r="K87" s="32">
        <v>0</v>
      </c>
      <c r="L87" s="32">
        <v>0.0018332220967741937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3.6664441935483874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2">
        <v>0</v>
      </c>
      <c r="BC87" s="32">
        <v>0</v>
      </c>
      <c r="BD87" s="32">
        <v>0</v>
      </c>
      <c r="BE87" s="32">
        <v>0</v>
      </c>
      <c r="BF87" s="32">
        <v>0.0303272264516129</v>
      </c>
      <c r="BG87" s="32">
        <v>59.73948806465812</v>
      </c>
      <c r="BH87" s="32">
        <v>0</v>
      </c>
      <c r="BI87" s="32">
        <v>0</v>
      </c>
      <c r="BJ87" s="32">
        <v>0.08534212580645162</v>
      </c>
      <c r="BK87" s="33">
        <f t="shared" si="2"/>
        <v>260.3082165146581</v>
      </c>
    </row>
    <row r="88" spans="1:63" ht="15">
      <c r="A88" s="30"/>
      <c r="B88" s="31" t="s">
        <v>92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0.859924050580645</v>
      </c>
      <c r="I88" s="32">
        <v>13.047834177193549</v>
      </c>
      <c r="J88" s="32">
        <v>0.3087746774193549</v>
      </c>
      <c r="K88" s="32">
        <v>0</v>
      </c>
      <c r="L88" s="32">
        <v>4.756327045032259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1.1136522554516126</v>
      </c>
      <c r="S88" s="32">
        <v>2.1391909651612897</v>
      </c>
      <c r="T88" s="32">
        <v>12.350987096774194</v>
      </c>
      <c r="U88" s="32">
        <v>0</v>
      </c>
      <c r="V88" s="32">
        <v>3.0077906991612906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0.060986983870967744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3.987533474322575</v>
      </c>
      <c r="AW88" s="32">
        <v>46.23765227632258</v>
      </c>
      <c r="AX88" s="32">
        <v>1.2197396774193547</v>
      </c>
      <c r="AY88" s="32">
        <v>0</v>
      </c>
      <c r="AZ88" s="32">
        <v>52.524989771032274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7.26122854945161</v>
      </c>
      <c r="BG88" s="32">
        <v>2.7749077654787717</v>
      </c>
      <c r="BH88" s="32">
        <v>0</v>
      </c>
      <c r="BI88" s="32">
        <v>0</v>
      </c>
      <c r="BJ88" s="32">
        <v>14.795037196741935</v>
      </c>
      <c r="BK88" s="33">
        <f t="shared" si="2"/>
        <v>166.44655666141423</v>
      </c>
    </row>
    <row r="89" spans="1:63" ht="15">
      <c r="A89" s="30"/>
      <c r="B89" s="31" t="s">
        <v>93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2">
        <v>0.5391574971612904</v>
      </c>
      <c r="I89" s="32">
        <v>0</v>
      </c>
      <c r="J89" s="32">
        <v>0</v>
      </c>
      <c r="K89" s="32">
        <v>0</v>
      </c>
      <c r="L89" s="32">
        <v>2.797843896774194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0.1933188012903226</v>
      </c>
      <c r="S89" s="32">
        <v>0</v>
      </c>
      <c r="T89" s="32">
        <v>0</v>
      </c>
      <c r="U89" s="32">
        <v>0</v>
      </c>
      <c r="V89" s="32">
        <v>0.643013246451613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0.04252156774193548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2.3180155877741924</v>
      </c>
      <c r="AW89" s="32">
        <v>8.850146848032258</v>
      </c>
      <c r="AX89" s="32">
        <v>0</v>
      </c>
      <c r="AY89" s="32">
        <v>0</v>
      </c>
      <c r="AZ89" s="32">
        <v>27.243984909548384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3.3043904569032256</v>
      </c>
      <c r="BG89" s="32">
        <v>2.85501955097505</v>
      </c>
      <c r="BH89" s="32">
        <v>0</v>
      </c>
      <c r="BI89" s="32">
        <v>0</v>
      </c>
      <c r="BJ89" s="32">
        <v>2.102198228419355</v>
      </c>
      <c r="BK89" s="33">
        <f t="shared" si="2"/>
        <v>50.88961059107182</v>
      </c>
    </row>
    <row r="90" spans="1:63" ht="15">
      <c r="A90" s="30"/>
      <c r="B90" s="31" t="s">
        <v>94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0.004239748709677419</v>
      </c>
      <c r="I90" s="32">
        <v>280.1262540322581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0.0012113567741935483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0.03198941367741935</v>
      </c>
      <c r="AW90" s="32">
        <v>0</v>
      </c>
      <c r="AX90" s="32">
        <v>0</v>
      </c>
      <c r="AY90" s="32">
        <v>0</v>
      </c>
      <c r="AZ90" s="32">
        <v>0.18127737096774194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0.0022110025483870967</v>
      </c>
      <c r="BG90" s="32">
        <v>84.59610645121994</v>
      </c>
      <c r="BH90" s="32">
        <v>0</v>
      </c>
      <c r="BI90" s="32">
        <v>0</v>
      </c>
      <c r="BJ90" s="32">
        <v>0</v>
      </c>
      <c r="BK90" s="33">
        <f t="shared" si="2"/>
        <v>364.94328937615546</v>
      </c>
    </row>
    <row r="91" spans="1:63" ht="15">
      <c r="A91" s="30"/>
      <c r="B91" s="31" t="s">
        <v>95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0.4769508347419355</v>
      </c>
      <c r="I91" s="32">
        <v>0</v>
      </c>
      <c r="J91" s="32">
        <v>0.3690361935483871</v>
      </c>
      <c r="K91" s="32">
        <v>0</v>
      </c>
      <c r="L91" s="32">
        <v>2.180388843548387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0.39075364506451604</v>
      </c>
      <c r="S91" s="32">
        <v>3.2327570554838707</v>
      </c>
      <c r="T91" s="32">
        <v>0</v>
      </c>
      <c r="U91" s="32">
        <v>0</v>
      </c>
      <c r="V91" s="32">
        <v>2.072861383612903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0.14578370322580644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1.3778967643548379</v>
      </c>
      <c r="AW91" s="32">
        <v>11.844925887096775</v>
      </c>
      <c r="AX91" s="32">
        <v>0</v>
      </c>
      <c r="AY91" s="32">
        <v>0</v>
      </c>
      <c r="AZ91" s="32">
        <v>29.05609613177418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1.7266898341290313</v>
      </c>
      <c r="BG91" s="32">
        <v>0.1822296291539243</v>
      </c>
      <c r="BH91" s="32">
        <v>0</v>
      </c>
      <c r="BI91" s="32">
        <v>0</v>
      </c>
      <c r="BJ91" s="32">
        <v>2.5678280743548387</v>
      </c>
      <c r="BK91" s="33">
        <f t="shared" si="2"/>
        <v>55.62419798008939</v>
      </c>
    </row>
    <row r="92" spans="1:63" ht="15">
      <c r="A92" s="30"/>
      <c r="B92" s="31" t="s">
        <v>96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0.39050629374193546</v>
      </c>
      <c r="I92" s="32">
        <v>0.6675761612903226</v>
      </c>
      <c r="J92" s="32">
        <v>0</v>
      </c>
      <c r="K92" s="32">
        <v>0</v>
      </c>
      <c r="L92" s="32">
        <v>2.4942612916129034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0.3582519999032258</v>
      </c>
      <c r="S92" s="32">
        <v>0</v>
      </c>
      <c r="T92" s="32">
        <v>0</v>
      </c>
      <c r="U92" s="32">
        <v>0</v>
      </c>
      <c r="V92" s="32">
        <v>0.49187210506451606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1.74887988667742</v>
      </c>
      <c r="AW92" s="32">
        <v>4.38751422616129</v>
      </c>
      <c r="AX92" s="32">
        <v>0</v>
      </c>
      <c r="AY92" s="32">
        <v>0</v>
      </c>
      <c r="AZ92" s="32">
        <v>32.33760613122581</v>
      </c>
      <c r="BA92" s="32">
        <v>0</v>
      </c>
      <c r="BB92" s="32">
        <v>0</v>
      </c>
      <c r="BC92" s="32">
        <v>0</v>
      </c>
      <c r="BD92" s="32">
        <v>0</v>
      </c>
      <c r="BE92" s="32">
        <v>0</v>
      </c>
      <c r="BF92" s="32">
        <v>3.2299415163225804</v>
      </c>
      <c r="BG92" s="32">
        <v>0.2996792743716956</v>
      </c>
      <c r="BH92" s="32">
        <v>0.11987170967741935</v>
      </c>
      <c r="BI92" s="32">
        <v>0</v>
      </c>
      <c r="BJ92" s="32">
        <v>1.8215657053225807</v>
      </c>
      <c r="BK92" s="33">
        <f t="shared" si="2"/>
        <v>48.34752630137171</v>
      </c>
    </row>
    <row r="93" spans="1:63" ht="15">
      <c r="A93" s="30"/>
      <c r="B93" s="31" t="s">
        <v>97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0.025278770322580645</v>
      </c>
      <c r="I93" s="32">
        <v>161.30262967741936</v>
      </c>
      <c r="J93" s="32">
        <v>0</v>
      </c>
      <c r="K93" s="32">
        <v>0</v>
      </c>
      <c r="L93" s="32">
        <v>24.075621230322582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0.000601875483870968</v>
      </c>
      <c r="S93" s="32">
        <v>60.187548387096776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0</v>
      </c>
      <c r="AW93" s="32">
        <v>78.20716129032257</v>
      </c>
      <c r="AX93" s="32">
        <v>0</v>
      </c>
      <c r="AY93" s="32">
        <v>0</v>
      </c>
      <c r="AZ93" s="32">
        <v>0</v>
      </c>
      <c r="BA93" s="32">
        <v>0</v>
      </c>
      <c r="BB93" s="32">
        <v>0</v>
      </c>
      <c r="BC93" s="32">
        <v>0</v>
      </c>
      <c r="BD93" s="32">
        <v>0</v>
      </c>
      <c r="BE93" s="32">
        <v>0</v>
      </c>
      <c r="BF93" s="32">
        <v>0.06136254193548387</v>
      </c>
      <c r="BG93" s="32">
        <v>0</v>
      </c>
      <c r="BH93" s="32">
        <v>0</v>
      </c>
      <c r="BI93" s="32">
        <v>0</v>
      </c>
      <c r="BJ93" s="32">
        <v>0</v>
      </c>
      <c r="BK93" s="33">
        <f t="shared" si="2"/>
        <v>323.8602037729032</v>
      </c>
    </row>
    <row r="94" spans="1:63" ht="15">
      <c r="A94" s="30"/>
      <c r="B94" s="31" t="s">
        <v>98</v>
      </c>
      <c r="C94" s="32">
        <v>0</v>
      </c>
      <c r="D94" s="32">
        <v>26.479072258064516</v>
      </c>
      <c r="E94" s="32">
        <v>0</v>
      </c>
      <c r="F94" s="32">
        <v>0</v>
      </c>
      <c r="G94" s="32">
        <v>0</v>
      </c>
      <c r="H94" s="32">
        <v>0.635755744967742</v>
      </c>
      <c r="I94" s="32">
        <v>0.24071883870967742</v>
      </c>
      <c r="J94" s="32">
        <v>0.6017970967741936</v>
      </c>
      <c r="K94" s="32">
        <v>0</v>
      </c>
      <c r="L94" s="32">
        <v>4.592349351064516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0.4619476475806451</v>
      </c>
      <c r="S94" s="32">
        <v>1.4082052064516128</v>
      </c>
      <c r="T94" s="32">
        <v>6.138330387096774</v>
      </c>
      <c r="U94" s="32">
        <v>0</v>
      </c>
      <c r="V94" s="32">
        <v>3.1086890278709673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0.0026465529677419356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0.010876772612903226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2.106213739709678</v>
      </c>
      <c r="AW94" s="32">
        <v>24.32658409441935</v>
      </c>
      <c r="AX94" s="32">
        <v>0</v>
      </c>
      <c r="AY94" s="32">
        <v>0</v>
      </c>
      <c r="AZ94" s="32">
        <v>24.577293871709678</v>
      </c>
      <c r="BA94" s="32">
        <v>0</v>
      </c>
      <c r="BB94" s="32">
        <v>0</v>
      </c>
      <c r="BC94" s="32">
        <v>0</v>
      </c>
      <c r="BD94" s="32">
        <v>0</v>
      </c>
      <c r="BE94" s="32">
        <v>0</v>
      </c>
      <c r="BF94" s="32">
        <v>3.6832536580322564</v>
      </c>
      <c r="BG94" s="32">
        <v>1.782933387096774</v>
      </c>
      <c r="BH94" s="32">
        <v>0</v>
      </c>
      <c r="BI94" s="32">
        <v>0</v>
      </c>
      <c r="BJ94" s="32">
        <v>6.6080928136012185</v>
      </c>
      <c r="BK94" s="33">
        <f t="shared" si="2"/>
        <v>106.76476044873024</v>
      </c>
    </row>
    <row r="95" spans="1:63" ht="15">
      <c r="A95" s="30"/>
      <c r="B95" s="31" t="s">
        <v>99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0.5375701747419355</v>
      </c>
      <c r="I95" s="32">
        <v>9.590312258064516</v>
      </c>
      <c r="J95" s="32">
        <v>0</v>
      </c>
      <c r="K95" s="32">
        <v>0</v>
      </c>
      <c r="L95" s="32">
        <v>1.8592850616129033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0.31869605009677404</v>
      </c>
      <c r="S95" s="32">
        <v>0</v>
      </c>
      <c r="T95" s="32">
        <v>0</v>
      </c>
      <c r="U95" s="32">
        <v>0</v>
      </c>
      <c r="V95" s="32">
        <v>0.9527260172258065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0.0005919780645161289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1.3725201111612901</v>
      </c>
      <c r="AW95" s="32">
        <v>0.5682989419354838</v>
      </c>
      <c r="AX95" s="32">
        <v>0</v>
      </c>
      <c r="AY95" s="32">
        <v>0</v>
      </c>
      <c r="AZ95" s="32">
        <v>5.7630130141935485</v>
      </c>
      <c r="BA95" s="32">
        <v>0</v>
      </c>
      <c r="BB95" s="32">
        <v>0</v>
      </c>
      <c r="BC95" s="32">
        <v>0</v>
      </c>
      <c r="BD95" s="32">
        <v>0</v>
      </c>
      <c r="BE95" s="32">
        <v>0</v>
      </c>
      <c r="BF95" s="32">
        <v>1.327208886483871</v>
      </c>
      <c r="BG95" s="32">
        <v>0.11839561290322581</v>
      </c>
      <c r="BH95" s="32">
        <v>0</v>
      </c>
      <c r="BI95" s="32">
        <v>0</v>
      </c>
      <c r="BJ95" s="32">
        <v>3.000448654319501</v>
      </c>
      <c r="BK95" s="33">
        <f t="shared" si="2"/>
        <v>25.409066760803373</v>
      </c>
    </row>
    <row r="96" spans="1:63" ht="15">
      <c r="A96" s="30"/>
      <c r="B96" s="31" t="s">
        <v>100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0.199111861483871</v>
      </c>
      <c r="I96" s="32">
        <v>5.975846774193548</v>
      </c>
      <c r="J96" s="32">
        <v>0.3585508064516129</v>
      </c>
      <c r="K96" s="32">
        <v>0</v>
      </c>
      <c r="L96" s="32">
        <v>1.4414941543225805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0.18859226929032263</v>
      </c>
      <c r="S96" s="32">
        <v>5.975846774193548</v>
      </c>
      <c r="T96" s="32">
        <v>0</v>
      </c>
      <c r="U96" s="32">
        <v>0</v>
      </c>
      <c r="V96" s="32">
        <v>0.9680871774193548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1.270399899967742</v>
      </c>
      <c r="AW96" s="32">
        <v>0</v>
      </c>
      <c r="AX96" s="32">
        <v>0</v>
      </c>
      <c r="AY96" s="32">
        <v>0</v>
      </c>
      <c r="AZ96" s="32">
        <v>5.949014013451615</v>
      </c>
      <c r="BA96" s="32">
        <v>0</v>
      </c>
      <c r="BB96" s="32">
        <v>0</v>
      </c>
      <c r="BC96" s="32">
        <v>0</v>
      </c>
      <c r="BD96" s="32">
        <v>0</v>
      </c>
      <c r="BE96" s="32">
        <v>0</v>
      </c>
      <c r="BF96" s="32">
        <v>1.1014557176774191</v>
      </c>
      <c r="BG96" s="32">
        <v>0.0011802987096774195</v>
      </c>
      <c r="BH96" s="32">
        <v>0</v>
      </c>
      <c r="BI96" s="32">
        <v>0</v>
      </c>
      <c r="BJ96" s="32">
        <v>1.0527301834795628</v>
      </c>
      <c r="BK96" s="33">
        <f t="shared" si="2"/>
        <v>24.482309930640856</v>
      </c>
    </row>
    <row r="97" spans="1:63" ht="15">
      <c r="A97" s="30"/>
      <c r="B97" s="31" t="s">
        <v>101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0.4387239542903226</v>
      </c>
      <c r="I97" s="32">
        <v>0</v>
      </c>
      <c r="J97" s="32">
        <v>0</v>
      </c>
      <c r="K97" s="32">
        <v>0</v>
      </c>
      <c r="L97" s="32">
        <v>2.2974126026129027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0.4095338949032259</v>
      </c>
      <c r="S97" s="32">
        <v>0</v>
      </c>
      <c r="T97" s="32">
        <v>0.11925087096774194</v>
      </c>
      <c r="U97" s="32">
        <v>0</v>
      </c>
      <c r="V97" s="32">
        <v>1.0613327516129032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>
        <v>0</v>
      </c>
      <c r="AV97" s="32">
        <v>1.1871056594193548</v>
      </c>
      <c r="AW97" s="32">
        <v>2.6497560483870966</v>
      </c>
      <c r="AX97" s="32">
        <v>1.7665040322580647</v>
      </c>
      <c r="AY97" s="32">
        <v>0</v>
      </c>
      <c r="AZ97" s="32">
        <v>10.66227275654839</v>
      </c>
      <c r="BA97" s="32">
        <v>0</v>
      </c>
      <c r="BB97" s="32">
        <v>0</v>
      </c>
      <c r="BC97" s="32">
        <v>0</v>
      </c>
      <c r="BD97" s="32">
        <v>0</v>
      </c>
      <c r="BE97" s="32">
        <v>0</v>
      </c>
      <c r="BF97" s="32">
        <v>1.5177396897096782</v>
      </c>
      <c r="BG97" s="32">
        <v>0</v>
      </c>
      <c r="BH97" s="32">
        <v>0</v>
      </c>
      <c r="BI97" s="32">
        <v>0</v>
      </c>
      <c r="BJ97" s="32">
        <v>2.707356314245756</v>
      </c>
      <c r="BK97" s="33">
        <f t="shared" si="2"/>
        <v>24.816988574955438</v>
      </c>
    </row>
    <row r="98" spans="1:63" ht="15">
      <c r="A98" s="30"/>
      <c r="B98" s="31" t="s">
        <v>102</v>
      </c>
      <c r="C98" s="32">
        <v>0</v>
      </c>
      <c r="D98" s="32">
        <v>11.861022580645162</v>
      </c>
      <c r="E98" s="32">
        <v>0</v>
      </c>
      <c r="F98" s="32">
        <v>0</v>
      </c>
      <c r="G98" s="32">
        <v>0</v>
      </c>
      <c r="H98" s="32">
        <v>0.006523562419354839</v>
      </c>
      <c r="I98" s="32">
        <v>199.26517935483872</v>
      </c>
      <c r="J98" s="32">
        <v>0</v>
      </c>
      <c r="K98" s="32">
        <v>0</v>
      </c>
      <c r="L98" s="32">
        <v>0.05989816403225807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0.0005930511290322581</v>
      </c>
      <c r="S98" s="32">
        <v>74.13139112903225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0.00947872</v>
      </c>
      <c r="AW98" s="32">
        <v>0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0</v>
      </c>
      <c r="BD98" s="32">
        <v>0</v>
      </c>
      <c r="BE98" s="32">
        <v>0</v>
      </c>
      <c r="BF98" s="32">
        <v>0</v>
      </c>
      <c r="BG98" s="32">
        <v>0</v>
      </c>
      <c r="BH98" s="32">
        <v>0</v>
      </c>
      <c r="BI98" s="32">
        <v>0</v>
      </c>
      <c r="BJ98" s="32">
        <v>0</v>
      </c>
      <c r="BK98" s="33">
        <f t="shared" si="2"/>
        <v>285.3340865620968</v>
      </c>
    </row>
    <row r="99" spans="1:63" ht="15">
      <c r="A99" s="30"/>
      <c r="B99" s="31" t="s">
        <v>103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0.4412434908064516</v>
      </c>
      <c r="I99" s="32">
        <v>12.485306129032258</v>
      </c>
      <c r="J99" s="32">
        <v>0.2972691935483871</v>
      </c>
      <c r="K99" s="32">
        <v>0</v>
      </c>
      <c r="L99" s="32">
        <v>1.2236914576774194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0.4985036512258065</v>
      </c>
      <c r="S99" s="32">
        <v>0</v>
      </c>
      <c r="T99" s="32">
        <v>0</v>
      </c>
      <c r="U99" s="32">
        <v>0</v>
      </c>
      <c r="V99" s="32">
        <v>1.0917854459032257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0</v>
      </c>
      <c r="AV99" s="32">
        <v>1.509768570903227</v>
      </c>
      <c r="AW99" s="32">
        <v>3.2373585483870966</v>
      </c>
      <c r="AX99" s="32">
        <v>0</v>
      </c>
      <c r="AY99" s="32">
        <v>0</v>
      </c>
      <c r="AZ99" s="32">
        <v>19.465915952032258</v>
      </c>
      <c r="BA99" s="32">
        <v>0</v>
      </c>
      <c r="BB99" s="32">
        <v>0</v>
      </c>
      <c r="BC99" s="32">
        <v>0</v>
      </c>
      <c r="BD99" s="32">
        <v>0</v>
      </c>
      <c r="BE99" s="32">
        <v>0</v>
      </c>
      <c r="BF99" s="32">
        <v>2.1435000553603074</v>
      </c>
      <c r="BG99" s="32">
        <v>0.25340335387096774</v>
      </c>
      <c r="BH99" s="32">
        <v>0</v>
      </c>
      <c r="BI99" s="32">
        <v>0</v>
      </c>
      <c r="BJ99" s="32">
        <v>5.90077416580645</v>
      </c>
      <c r="BK99" s="33">
        <f t="shared" si="2"/>
        <v>48.54852001455386</v>
      </c>
    </row>
    <row r="100" spans="1:63" ht="15">
      <c r="A100" s="30"/>
      <c r="B100" s="31" t="s">
        <v>104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0.44960222641935477</v>
      </c>
      <c r="I100" s="32">
        <v>5.9338354838709675</v>
      </c>
      <c r="J100" s="32">
        <v>0</v>
      </c>
      <c r="K100" s="32">
        <v>0</v>
      </c>
      <c r="L100" s="32">
        <v>1.3351129838709677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0.2843686489677419</v>
      </c>
      <c r="S100" s="32">
        <v>0.5933835483870967</v>
      </c>
      <c r="T100" s="32">
        <v>0</v>
      </c>
      <c r="U100" s="32">
        <v>0</v>
      </c>
      <c r="V100" s="32">
        <v>0.49547526290322585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1.8576993395483867</v>
      </c>
      <c r="AW100" s="32">
        <v>2.0561348387096774</v>
      </c>
      <c r="AX100" s="32">
        <v>0</v>
      </c>
      <c r="AY100" s="32">
        <v>0</v>
      </c>
      <c r="AZ100" s="32">
        <v>7.2829026392580625</v>
      </c>
      <c r="BA100" s="32">
        <v>0</v>
      </c>
      <c r="BB100" s="32">
        <v>0</v>
      </c>
      <c r="BC100" s="32">
        <v>0</v>
      </c>
      <c r="BD100" s="32">
        <v>0</v>
      </c>
      <c r="BE100" s="32">
        <v>0</v>
      </c>
      <c r="BF100" s="32">
        <v>2.3301898158456193</v>
      </c>
      <c r="BG100" s="32">
        <v>0.2114881548387097</v>
      </c>
      <c r="BH100" s="32">
        <v>0</v>
      </c>
      <c r="BI100" s="32">
        <v>0</v>
      </c>
      <c r="BJ100" s="32">
        <v>4.428820773129031</v>
      </c>
      <c r="BK100" s="33">
        <f t="shared" si="2"/>
        <v>27.259013715748836</v>
      </c>
    </row>
    <row r="101" spans="1:63" ht="15">
      <c r="A101" s="30"/>
      <c r="B101" s="31" t="s">
        <v>105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0.5170843197096774</v>
      </c>
      <c r="I101" s="32">
        <v>0</v>
      </c>
      <c r="J101" s="32">
        <v>0.5942496774193549</v>
      </c>
      <c r="K101" s="32">
        <v>0</v>
      </c>
      <c r="L101" s="32">
        <v>1.3370678830967737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0.3716656231290323</v>
      </c>
      <c r="S101" s="32">
        <v>0</v>
      </c>
      <c r="T101" s="32">
        <v>0</v>
      </c>
      <c r="U101" s="32">
        <v>0</v>
      </c>
      <c r="V101" s="32">
        <v>2.8443381704838697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1.416652519967741</v>
      </c>
      <c r="AW101" s="32">
        <v>1.647263935483871</v>
      </c>
      <c r="AX101" s="32">
        <v>0</v>
      </c>
      <c r="AY101" s="32">
        <v>0</v>
      </c>
      <c r="AZ101" s="32">
        <v>10.040877876419353</v>
      </c>
      <c r="BA101" s="32">
        <v>0</v>
      </c>
      <c r="BB101" s="32">
        <v>0</v>
      </c>
      <c r="BC101" s="32">
        <v>0</v>
      </c>
      <c r="BD101" s="32">
        <v>0</v>
      </c>
      <c r="BE101" s="32">
        <v>0</v>
      </c>
      <c r="BF101" s="32">
        <v>1.7997316016769893</v>
      </c>
      <c r="BG101" s="32">
        <v>0</v>
      </c>
      <c r="BH101" s="32">
        <v>0</v>
      </c>
      <c r="BI101" s="32">
        <v>0</v>
      </c>
      <c r="BJ101" s="32">
        <v>6.507718458838709</v>
      </c>
      <c r="BK101" s="33">
        <f t="shared" si="2"/>
        <v>27.07665006622537</v>
      </c>
    </row>
    <row r="102" spans="1:63" ht="15">
      <c r="A102" s="30"/>
      <c r="B102" s="31" t="s">
        <v>106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0.002356545161290323</v>
      </c>
      <c r="I102" s="32">
        <v>164.95816129032258</v>
      </c>
      <c r="J102" s="32">
        <v>0</v>
      </c>
      <c r="K102" s="32">
        <v>0</v>
      </c>
      <c r="L102" s="32">
        <v>2.3571342975806453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0.003844458870967742</v>
      </c>
      <c r="S102" s="32">
        <v>53.02226612903226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0.01589088048387097</v>
      </c>
      <c r="AW102" s="32">
        <v>2.354204516129032</v>
      </c>
      <c r="AX102" s="32">
        <v>0</v>
      </c>
      <c r="AY102" s="32">
        <v>0</v>
      </c>
      <c r="AZ102" s="32">
        <v>0</v>
      </c>
      <c r="BA102" s="32">
        <v>0</v>
      </c>
      <c r="BB102" s="32">
        <v>0</v>
      </c>
      <c r="BC102" s="32">
        <v>0</v>
      </c>
      <c r="BD102" s="32">
        <v>0</v>
      </c>
      <c r="BE102" s="32">
        <v>0</v>
      </c>
      <c r="BF102" s="32">
        <v>0.11438835671939765</v>
      </c>
      <c r="BG102" s="32">
        <v>0</v>
      </c>
      <c r="BH102" s="32">
        <v>0</v>
      </c>
      <c r="BI102" s="32">
        <v>0</v>
      </c>
      <c r="BJ102" s="32">
        <v>0</v>
      </c>
      <c r="BK102" s="33">
        <f t="shared" si="2"/>
        <v>222.82824647430004</v>
      </c>
    </row>
    <row r="103" spans="1:63" ht="15">
      <c r="A103" s="30"/>
      <c r="B103" s="31" t="s">
        <v>107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0.9561517473225807</v>
      </c>
      <c r="I103" s="32">
        <v>0.059071693548387094</v>
      </c>
      <c r="J103" s="32">
        <v>0.5907169354838709</v>
      </c>
      <c r="K103" s="32">
        <v>0</v>
      </c>
      <c r="L103" s="32">
        <v>1.419492795967742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0.4306270889032259</v>
      </c>
      <c r="S103" s="32">
        <v>0.28354412903225806</v>
      </c>
      <c r="T103" s="32">
        <v>6.025312741935483</v>
      </c>
      <c r="U103" s="32">
        <v>0</v>
      </c>
      <c r="V103" s="32">
        <v>2.061009656935484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1.8748644549999995</v>
      </c>
      <c r="AW103" s="32">
        <v>3.9299210322580644</v>
      </c>
      <c r="AX103" s="32">
        <v>0</v>
      </c>
      <c r="AY103" s="32">
        <v>0</v>
      </c>
      <c r="AZ103" s="32">
        <v>8.56411376335484</v>
      </c>
      <c r="BA103" s="32">
        <v>0</v>
      </c>
      <c r="BB103" s="32">
        <v>0</v>
      </c>
      <c r="BC103" s="32">
        <v>0</v>
      </c>
      <c r="BD103" s="32">
        <v>0</v>
      </c>
      <c r="BE103" s="32">
        <v>0</v>
      </c>
      <c r="BF103" s="32">
        <v>3.243535887801756</v>
      </c>
      <c r="BG103" s="32">
        <v>0.9356954838709677</v>
      </c>
      <c r="BH103" s="32">
        <v>0</v>
      </c>
      <c r="BI103" s="32">
        <v>0</v>
      </c>
      <c r="BJ103" s="32">
        <v>4.308810949612903</v>
      </c>
      <c r="BK103" s="33">
        <f t="shared" si="2"/>
        <v>34.682868361027566</v>
      </c>
    </row>
    <row r="104" spans="1:63" ht="15">
      <c r="A104" s="30"/>
      <c r="B104" s="31" t="s">
        <v>108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0.33692992025806456</v>
      </c>
      <c r="I104" s="32">
        <v>0.530832629032258</v>
      </c>
      <c r="J104" s="32">
        <v>0</v>
      </c>
      <c r="K104" s="32">
        <v>0</v>
      </c>
      <c r="L104" s="32">
        <v>1.020589726483871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0.6000676518064516</v>
      </c>
      <c r="S104" s="32">
        <v>0.2359256129032258</v>
      </c>
      <c r="T104" s="32">
        <v>3.7158284032258067</v>
      </c>
      <c r="U104" s="32">
        <v>0</v>
      </c>
      <c r="V104" s="32">
        <v>0.5685807270967741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1.4054584503548384</v>
      </c>
      <c r="AW104" s="32">
        <v>1.7997900402580644</v>
      </c>
      <c r="AX104" s="32">
        <v>1.1678606451612903</v>
      </c>
      <c r="AY104" s="32">
        <v>0</v>
      </c>
      <c r="AZ104" s="32">
        <v>11.29104732667742</v>
      </c>
      <c r="BA104" s="32">
        <v>0</v>
      </c>
      <c r="BB104" s="32">
        <v>0</v>
      </c>
      <c r="BC104" s="32">
        <v>0</v>
      </c>
      <c r="BD104" s="32">
        <v>0</v>
      </c>
      <c r="BE104" s="32">
        <v>0</v>
      </c>
      <c r="BF104" s="32">
        <v>2.5054449542439197</v>
      </c>
      <c r="BG104" s="32">
        <v>0.03620368</v>
      </c>
      <c r="BH104" s="32">
        <v>0.11678606451612904</v>
      </c>
      <c r="BI104" s="32">
        <v>0</v>
      </c>
      <c r="BJ104" s="32">
        <v>1.0872432249032256</v>
      </c>
      <c r="BK104" s="33">
        <f t="shared" si="2"/>
        <v>26.41858905692134</v>
      </c>
    </row>
    <row r="105" spans="1:63" ht="15">
      <c r="A105" s="30"/>
      <c r="B105" s="31" t="s">
        <v>109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0.41655518229032257</v>
      </c>
      <c r="I105" s="32">
        <v>0</v>
      </c>
      <c r="J105" s="32">
        <v>0.5865140322580645</v>
      </c>
      <c r="K105" s="32">
        <v>0</v>
      </c>
      <c r="L105" s="32">
        <v>1.2859533983870968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0.3961402850967743</v>
      </c>
      <c r="S105" s="32">
        <v>0.05865140322580645</v>
      </c>
      <c r="T105" s="32">
        <v>1.9941477096774194</v>
      </c>
      <c r="U105" s="32">
        <v>0</v>
      </c>
      <c r="V105" s="32">
        <v>1.8240953654838707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2.13313843732258</v>
      </c>
      <c r="AW105" s="32">
        <v>5.762206977032259</v>
      </c>
      <c r="AX105" s="32">
        <v>0</v>
      </c>
      <c r="AY105" s="32">
        <v>0</v>
      </c>
      <c r="AZ105" s="32">
        <v>5.384869161548389</v>
      </c>
      <c r="BA105" s="32">
        <v>0</v>
      </c>
      <c r="BB105" s="32">
        <v>0</v>
      </c>
      <c r="BC105" s="32">
        <v>0</v>
      </c>
      <c r="BD105" s="32">
        <v>0</v>
      </c>
      <c r="BE105" s="32">
        <v>0</v>
      </c>
      <c r="BF105" s="32">
        <v>2.3718540442344187</v>
      </c>
      <c r="BG105" s="32">
        <v>2.54744457516129</v>
      </c>
      <c r="BH105" s="32">
        <v>0</v>
      </c>
      <c r="BI105" s="32">
        <v>0</v>
      </c>
      <c r="BJ105" s="32">
        <v>4.220064444129032</v>
      </c>
      <c r="BK105" s="33">
        <f t="shared" si="2"/>
        <v>28.981635015847324</v>
      </c>
    </row>
    <row r="106" spans="1:63" ht="15">
      <c r="A106" s="30"/>
      <c r="B106" s="31" t="s">
        <v>110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0.04485686296774193</v>
      </c>
      <c r="I106" s="32">
        <v>111.98135467741935</v>
      </c>
      <c r="J106" s="32">
        <v>0</v>
      </c>
      <c r="K106" s="32">
        <v>0</v>
      </c>
      <c r="L106" s="32">
        <v>0.38067812999999995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0.035085541935483876</v>
      </c>
      <c r="S106" s="32">
        <v>40.93313225806452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0.01752631935483871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0.001168421348075494</v>
      </c>
      <c r="BG106" s="32">
        <v>0</v>
      </c>
      <c r="BH106" s="32">
        <v>0</v>
      </c>
      <c r="BI106" s="32">
        <v>0</v>
      </c>
      <c r="BJ106" s="32">
        <v>0</v>
      </c>
      <c r="BK106" s="33">
        <f t="shared" si="2"/>
        <v>153.39380221109</v>
      </c>
    </row>
    <row r="107" spans="1:63" ht="15">
      <c r="A107" s="30"/>
      <c r="B107" s="31" t="s">
        <v>111</v>
      </c>
      <c r="C107" s="32">
        <v>0</v>
      </c>
      <c r="D107" s="32">
        <v>0.29325298387096776</v>
      </c>
      <c r="E107" s="32">
        <v>0</v>
      </c>
      <c r="F107" s="32">
        <v>0</v>
      </c>
      <c r="G107" s="32">
        <v>0</v>
      </c>
      <c r="H107" s="32">
        <v>0.3793637899999999</v>
      </c>
      <c r="I107" s="32">
        <v>1.192366632419355</v>
      </c>
      <c r="J107" s="32">
        <v>0.2346023870967742</v>
      </c>
      <c r="K107" s="32">
        <v>0</v>
      </c>
      <c r="L107" s="32">
        <v>1.307908108064516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0.4214763091935484</v>
      </c>
      <c r="S107" s="32">
        <v>0</v>
      </c>
      <c r="T107" s="32">
        <v>0.3519035806451613</v>
      </c>
      <c r="U107" s="32">
        <v>0</v>
      </c>
      <c r="V107" s="32">
        <v>0.4985300725806452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0.05806720967741936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0.8902849772903223</v>
      </c>
      <c r="AW107" s="32">
        <v>2.6375404113548386</v>
      </c>
      <c r="AX107" s="32">
        <v>0</v>
      </c>
      <c r="AY107" s="32">
        <v>0</v>
      </c>
      <c r="AZ107" s="32">
        <v>9.5432762297742</v>
      </c>
      <c r="BA107" s="32">
        <v>0</v>
      </c>
      <c r="BB107" s="32">
        <v>0</v>
      </c>
      <c r="BC107" s="32">
        <v>0</v>
      </c>
      <c r="BD107" s="32">
        <v>0</v>
      </c>
      <c r="BE107" s="32">
        <v>0</v>
      </c>
      <c r="BF107" s="32">
        <v>2.4228254857001903</v>
      </c>
      <c r="BG107" s="32">
        <v>1.1961845193548386</v>
      </c>
      <c r="BH107" s="32">
        <v>0</v>
      </c>
      <c r="BI107" s="32">
        <v>0</v>
      </c>
      <c r="BJ107" s="32">
        <v>2.6179592252903228</v>
      </c>
      <c r="BK107" s="33">
        <f t="shared" si="2"/>
        <v>24.0455419223131</v>
      </c>
    </row>
    <row r="108" spans="1:63" ht="15">
      <c r="A108" s="30"/>
      <c r="B108" s="31" t="s">
        <v>112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0.36189369535483873</v>
      </c>
      <c r="I108" s="32">
        <v>7.942215757451615</v>
      </c>
      <c r="J108" s="32">
        <v>0</v>
      </c>
      <c r="K108" s="32">
        <v>0</v>
      </c>
      <c r="L108" s="32">
        <v>2.7407062023870963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0.27448680887096777</v>
      </c>
      <c r="S108" s="32">
        <v>0</v>
      </c>
      <c r="T108" s="32">
        <v>0.23307670967741934</v>
      </c>
      <c r="U108" s="32">
        <v>0</v>
      </c>
      <c r="V108" s="32">
        <v>0.8723749258387096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0.017306835483870967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1.092890854806452</v>
      </c>
      <c r="AW108" s="32">
        <v>2.7009896403225806</v>
      </c>
      <c r="AX108" s="32">
        <v>1.2691679354838707</v>
      </c>
      <c r="AY108" s="32">
        <v>0</v>
      </c>
      <c r="AZ108" s="32">
        <v>12.268565629096777</v>
      </c>
      <c r="BA108" s="32">
        <v>0</v>
      </c>
      <c r="BB108" s="32">
        <v>0</v>
      </c>
      <c r="BC108" s="32">
        <v>0</v>
      </c>
      <c r="BD108" s="32">
        <v>0</v>
      </c>
      <c r="BE108" s="32">
        <v>0</v>
      </c>
      <c r="BF108" s="32">
        <v>2.15567295932171</v>
      </c>
      <c r="BG108" s="32">
        <v>3.4786739322580646</v>
      </c>
      <c r="BH108" s="32">
        <v>0</v>
      </c>
      <c r="BI108" s="32">
        <v>0</v>
      </c>
      <c r="BJ108" s="32">
        <v>7.662308294870969</v>
      </c>
      <c r="BK108" s="33">
        <f t="shared" si="2"/>
        <v>43.07033018122494</v>
      </c>
    </row>
    <row r="109" spans="1:63" ht="15">
      <c r="A109" s="30"/>
      <c r="B109" s="31" t="s">
        <v>113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0.0221411964516129</v>
      </c>
      <c r="I109" s="32">
        <v>93.22609032258065</v>
      </c>
      <c r="J109" s="32">
        <v>0</v>
      </c>
      <c r="K109" s="32">
        <v>0</v>
      </c>
      <c r="L109" s="32">
        <v>0.058848969516129036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0.0005826630645161291</v>
      </c>
      <c r="S109" s="32">
        <v>37.29043612903226</v>
      </c>
      <c r="T109" s="32">
        <v>0</v>
      </c>
      <c r="U109" s="32">
        <v>0</v>
      </c>
      <c r="V109" s="32">
        <v>0.0005826630645161291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23.28566451612903</v>
      </c>
      <c r="AX109" s="32">
        <v>0</v>
      </c>
      <c r="AY109" s="32">
        <v>0</v>
      </c>
      <c r="AZ109" s="32">
        <v>0</v>
      </c>
      <c r="BA109" s="32">
        <v>0</v>
      </c>
      <c r="BB109" s="32">
        <v>0</v>
      </c>
      <c r="BC109" s="32">
        <v>0</v>
      </c>
      <c r="BD109" s="32">
        <v>0</v>
      </c>
      <c r="BE109" s="32">
        <v>0</v>
      </c>
      <c r="BF109" s="32">
        <v>0</v>
      </c>
      <c r="BG109" s="32">
        <v>0</v>
      </c>
      <c r="BH109" s="32">
        <v>0</v>
      </c>
      <c r="BI109" s="32">
        <v>0</v>
      </c>
      <c r="BJ109" s="32">
        <v>0</v>
      </c>
      <c r="BK109" s="33">
        <f t="shared" si="2"/>
        <v>153.8843464598387</v>
      </c>
    </row>
    <row r="110" spans="1:63" ht="15">
      <c r="A110" s="30"/>
      <c r="B110" s="31" t="s">
        <v>114</v>
      </c>
      <c r="C110" s="32"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0.007900619483870969</v>
      </c>
      <c r="I110" s="32">
        <v>63.90206935483871</v>
      </c>
      <c r="J110" s="32">
        <v>0</v>
      </c>
      <c r="K110" s="32">
        <v>0</v>
      </c>
      <c r="L110" s="32">
        <v>0.17612885754838709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0.0011618558064516128</v>
      </c>
      <c r="S110" s="32">
        <v>26.722683548387096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25.538174838709676</v>
      </c>
      <c r="AX110" s="32">
        <v>0</v>
      </c>
      <c r="AY110" s="32">
        <v>0</v>
      </c>
      <c r="AZ110" s="32">
        <v>0.4649108646778741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3">
        <f t="shared" si="2"/>
        <v>116.81302993945208</v>
      </c>
    </row>
    <row r="111" spans="1:63" ht="15">
      <c r="A111" s="30"/>
      <c r="B111" s="31" t="s">
        <v>115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0.013321951774193546</v>
      </c>
      <c r="I111" s="32">
        <v>52.12926290322581</v>
      </c>
      <c r="J111" s="32">
        <v>0</v>
      </c>
      <c r="K111" s="32">
        <v>0</v>
      </c>
      <c r="L111" s="32">
        <v>0.8820271283225805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22.010133225806452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17.812474580645162</v>
      </c>
      <c r="AX111" s="32">
        <v>0</v>
      </c>
      <c r="AY111" s="32">
        <v>0</v>
      </c>
      <c r="AZ111" s="32">
        <v>0.23133083870967744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3">
        <f t="shared" si="2"/>
        <v>93.07855062848388</v>
      </c>
    </row>
    <row r="112" spans="1:63" ht="15">
      <c r="A112" s="30"/>
      <c r="B112" s="31" t="s">
        <v>116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0.10464667483870971</v>
      </c>
      <c r="I112" s="32">
        <v>48.42972580645161</v>
      </c>
      <c r="J112" s="32">
        <v>0</v>
      </c>
      <c r="K112" s="32">
        <v>0</v>
      </c>
      <c r="L112" s="32">
        <v>14.2983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0.05756777419354839</v>
      </c>
      <c r="AW112" s="32">
        <v>3.454066451612903</v>
      </c>
      <c r="AX112" s="32">
        <v>0</v>
      </c>
      <c r="AY112" s="32">
        <v>0</v>
      </c>
      <c r="AZ112" s="32">
        <v>3.108659806394173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0.014391943548387097</v>
      </c>
      <c r="BG112" s="32">
        <v>0</v>
      </c>
      <c r="BH112" s="32">
        <v>0</v>
      </c>
      <c r="BI112" s="32">
        <v>0</v>
      </c>
      <c r="BJ112" s="32">
        <v>0</v>
      </c>
      <c r="BK112" s="33">
        <f t="shared" si="2"/>
        <v>69.46735845703934</v>
      </c>
    </row>
    <row r="113" spans="1:63" ht="15">
      <c r="A113" s="30"/>
      <c r="B113" s="31" t="s">
        <v>117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0.5457819862580644</v>
      </c>
      <c r="I113" s="32">
        <v>3.7729795161290323</v>
      </c>
      <c r="J113" s="32">
        <v>0</v>
      </c>
      <c r="K113" s="32">
        <v>0</v>
      </c>
      <c r="L113" s="32">
        <v>6.137012519387097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0.5271999982258064</v>
      </c>
      <c r="S113" s="32">
        <v>0</v>
      </c>
      <c r="T113" s="32">
        <v>0.34827503225806455</v>
      </c>
      <c r="U113" s="32">
        <v>0</v>
      </c>
      <c r="V113" s="32">
        <v>2.008589737193548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0.03448094516129032</v>
      </c>
      <c r="AC113" s="32">
        <v>0</v>
      </c>
      <c r="AD113" s="32">
        <v>0</v>
      </c>
      <c r="AE113" s="32">
        <v>0</v>
      </c>
      <c r="AF113" s="32">
        <v>0.05746824193548387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1.9645377996774198</v>
      </c>
      <c r="AW113" s="32">
        <v>6.996741215225806</v>
      </c>
      <c r="AX113" s="32">
        <v>0</v>
      </c>
      <c r="AY113" s="32">
        <v>0</v>
      </c>
      <c r="AZ113" s="32">
        <v>23.589867731415502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2.3807461100645164</v>
      </c>
      <c r="BG113" s="32">
        <v>8.406206615774193</v>
      </c>
      <c r="BH113" s="32">
        <v>0</v>
      </c>
      <c r="BI113" s="32">
        <v>0</v>
      </c>
      <c r="BJ113" s="32">
        <v>6.2431154839032255</v>
      </c>
      <c r="BK113" s="33">
        <f t="shared" si="2"/>
        <v>63.01300293260905</v>
      </c>
    </row>
    <row r="114" spans="1:63" ht="15">
      <c r="A114" s="30"/>
      <c r="B114" s="31" t="s">
        <v>118</v>
      </c>
      <c r="C114" s="32">
        <v>0</v>
      </c>
      <c r="D114" s="32">
        <v>10.904648548387097</v>
      </c>
      <c r="E114" s="32">
        <v>0</v>
      </c>
      <c r="F114" s="32">
        <v>0</v>
      </c>
      <c r="G114" s="32">
        <v>0</v>
      </c>
      <c r="H114" s="32">
        <v>0.8501945582903229</v>
      </c>
      <c r="I114" s="32">
        <v>0.11478577419354839</v>
      </c>
      <c r="J114" s="32">
        <v>0.057392887096774196</v>
      </c>
      <c r="K114" s="32">
        <v>0</v>
      </c>
      <c r="L114" s="32">
        <v>14.399898281225806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0.5907122716129032</v>
      </c>
      <c r="S114" s="32">
        <v>0.057481372064516145</v>
      </c>
      <c r="T114" s="32">
        <v>1.1478577419354838</v>
      </c>
      <c r="U114" s="32">
        <v>0</v>
      </c>
      <c r="V114" s="32">
        <v>12.68210626177419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0.03125195806451613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2.602399237258066</v>
      </c>
      <c r="AW114" s="32">
        <v>1.5455513806451613</v>
      </c>
      <c r="AX114" s="32">
        <v>0</v>
      </c>
      <c r="AY114" s="32">
        <v>0</v>
      </c>
      <c r="AZ114" s="32">
        <v>33.368905844833144</v>
      </c>
      <c r="BA114" s="32">
        <v>0</v>
      </c>
      <c r="BB114" s="32">
        <v>0</v>
      </c>
      <c r="BC114" s="32">
        <v>0</v>
      </c>
      <c r="BD114" s="32">
        <v>0</v>
      </c>
      <c r="BE114" s="32">
        <v>0</v>
      </c>
      <c r="BF114" s="32">
        <v>3.2942225473548414</v>
      </c>
      <c r="BG114" s="32">
        <v>0.011378392451612903</v>
      </c>
      <c r="BH114" s="32">
        <v>0</v>
      </c>
      <c r="BI114" s="32">
        <v>0</v>
      </c>
      <c r="BJ114" s="32">
        <v>7.546053083225806</v>
      </c>
      <c r="BK114" s="33">
        <f t="shared" si="2"/>
        <v>89.2048401404138</v>
      </c>
    </row>
    <row r="115" spans="1:63" ht="15">
      <c r="A115" s="30"/>
      <c r="B115" s="31" t="s">
        <v>119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0.8250184742903226</v>
      </c>
      <c r="I115" s="32">
        <v>23.089856676451614</v>
      </c>
      <c r="J115" s="32">
        <v>0</v>
      </c>
      <c r="K115" s="32">
        <v>0</v>
      </c>
      <c r="L115" s="32">
        <v>9.503113318096773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0.6962747705806451</v>
      </c>
      <c r="S115" s="32">
        <v>0.17129820967741935</v>
      </c>
      <c r="T115" s="32">
        <v>0</v>
      </c>
      <c r="U115" s="32">
        <v>0</v>
      </c>
      <c r="V115" s="32">
        <v>0.6742567219032257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0.07462123935483872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2.8602734242258054</v>
      </c>
      <c r="AW115" s="32">
        <v>5.426999225806452</v>
      </c>
      <c r="AX115" s="32">
        <v>0</v>
      </c>
      <c r="AY115" s="32">
        <v>0</v>
      </c>
      <c r="AZ115" s="32">
        <v>18.801210117805887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3.782440917870969</v>
      </c>
      <c r="BG115" s="32">
        <v>0.12589298287096773</v>
      </c>
      <c r="BH115" s="32">
        <v>0.05653124193548387</v>
      </c>
      <c r="BI115" s="32">
        <v>0</v>
      </c>
      <c r="BJ115" s="32">
        <v>4.803126317290323</v>
      </c>
      <c r="BK115" s="33">
        <f t="shared" si="2"/>
        <v>70.89091363816073</v>
      </c>
    </row>
    <row r="116" spans="1:63" ht="15">
      <c r="A116" s="30"/>
      <c r="B116" s="31" t="s">
        <v>120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0.6808309784838709</v>
      </c>
      <c r="I116" s="32">
        <v>15.666027726451615</v>
      </c>
      <c r="J116" s="32">
        <v>0</v>
      </c>
      <c r="K116" s="32">
        <v>0</v>
      </c>
      <c r="L116" s="32">
        <v>4.577857422387098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0.49169891545161293</v>
      </c>
      <c r="S116" s="32">
        <v>0.22760464516129034</v>
      </c>
      <c r="T116" s="32">
        <v>0</v>
      </c>
      <c r="U116" s="32">
        <v>0</v>
      </c>
      <c r="V116" s="32">
        <v>12.425337098516128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0.09576944516129032</v>
      </c>
      <c r="AC116" s="32">
        <v>0</v>
      </c>
      <c r="AD116" s="32">
        <v>0</v>
      </c>
      <c r="AE116" s="32">
        <v>0</v>
      </c>
      <c r="AF116" s="32">
        <v>0.14647091612903226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2.8261045272580665</v>
      </c>
      <c r="AW116" s="32">
        <v>4.636547487096774</v>
      </c>
      <c r="AX116" s="32">
        <v>0</v>
      </c>
      <c r="AY116" s="32">
        <v>0</v>
      </c>
      <c r="AZ116" s="32">
        <v>24.287225837087348</v>
      </c>
      <c r="BA116" s="32">
        <v>0</v>
      </c>
      <c r="BB116" s="32">
        <v>0</v>
      </c>
      <c r="BC116" s="32">
        <v>0</v>
      </c>
      <c r="BD116" s="32">
        <v>0</v>
      </c>
      <c r="BE116" s="32">
        <v>0</v>
      </c>
      <c r="BF116" s="32">
        <v>3.7794495371290338</v>
      </c>
      <c r="BG116" s="32">
        <v>0.2591408516129032</v>
      </c>
      <c r="BH116" s="32">
        <v>0</v>
      </c>
      <c r="BI116" s="32">
        <v>0</v>
      </c>
      <c r="BJ116" s="32">
        <v>5.297384513225807</v>
      </c>
      <c r="BK116" s="33">
        <f t="shared" si="2"/>
        <v>75.39744990115187</v>
      </c>
    </row>
    <row r="117" spans="1:63" ht="15">
      <c r="A117" s="30"/>
      <c r="B117" s="31" t="s">
        <v>121</v>
      </c>
      <c r="C117" s="32">
        <v>0</v>
      </c>
      <c r="D117" s="32">
        <v>17.207893548387094</v>
      </c>
      <c r="E117" s="32">
        <v>0</v>
      </c>
      <c r="F117" s="32">
        <v>0</v>
      </c>
      <c r="G117" s="32">
        <v>0</v>
      </c>
      <c r="H117" s="32">
        <v>0.2706870568709677</v>
      </c>
      <c r="I117" s="32">
        <v>18.641884677419355</v>
      </c>
      <c r="J117" s="32">
        <v>0</v>
      </c>
      <c r="K117" s="32">
        <v>0</v>
      </c>
      <c r="L117" s="32">
        <v>2.9550499410322586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0.10599295477419353</v>
      </c>
      <c r="S117" s="32">
        <v>0</v>
      </c>
      <c r="T117" s="32">
        <v>0</v>
      </c>
      <c r="U117" s="32">
        <v>0</v>
      </c>
      <c r="V117" s="32">
        <v>0.3235083987096774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5.707361290322581</v>
      </c>
      <c r="AS117" s="32">
        <v>0</v>
      </c>
      <c r="AT117" s="32">
        <v>0</v>
      </c>
      <c r="AU117" s="32">
        <v>0</v>
      </c>
      <c r="AV117" s="32">
        <v>0.551674567</v>
      </c>
      <c r="AW117" s="32">
        <v>14.69074796129032</v>
      </c>
      <c r="AX117" s="32">
        <v>0</v>
      </c>
      <c r="AY117" s="32">
        <v>0</v>
      </c>
      <c r="AZ117" s="32">
        <v>2.013545649431992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0.7221718069032258</v>
      </c>
      <c r="BG117" s="32">
        <v>6.848833548387097</v>
      </c>
      <c r="BH117" s="32">
        <v>0</v>
      </c>
      <c r="BI117" s="32">
        <v>0</v>
      </c>
      <c r="BJ117" s="32">
        <v>0.25251808580645163</v>
      </c>
      <c r="BK117" s="33">
        <f t="shared" si="2"/>
        <v>70.29186948633522</v>
      </c>
    </row>
    <row r="118" spans="1:63" ht="15">
      <c r="A118" s="30"/>
      <c r="B118" s="31" t="s">
        <v>122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0.5677152387741935</v>
      </c>
      <c r="I118" s="32">
        <v>8.166762580645162</v>
      </c>
      <c r="J118" s="32">
        <v>0</v>
      </c>
      <c r="K118" s="32">
        <v>0</v>
      </c>
      <c r="L118" s="32">
        <v>3.7027605296774193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0.6957995655806452</v>
      </c>
      <c r="S118" s="32">
        <v>0.09301035161290322</v>
      </c>
      <c r="T118" s="32">
        <v>0</v>
      </c>
      <c r="U118" s="32">
        <v>0</v>
      </c>
      <c r="V118" s="32">
        <v>10.373298433580644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0.0449194064516129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2.5420463637096766</v>
      </c>
      <c r="AW118" s="32">
        <v>7.24325429032258</v>
      </c>
      <c r="AX118" s="32">
        <v>0.3368955483870968</v>
      </c>
      <c r="AY118" s="32">
        <v>0</v>
      </c>
      <c r="AZ118" s="32">
        <v>14.594995880988838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4.25144753141935</v>
      </c>
      <c r="BG118" s="32">
        <v>0.30545196387096774</v>
      </c>
      <c r="BH118" s="32">
        <v>0.6393853648709678</v>
      </c>
      <c r="BI118" s="32">
        <v>0</v>
      </c>
      <c r="BJ118" s="32">
        <v>3.031190545290322</v>
      </c>
      <c r="BK118" s="33">
        <f t="shared" si="2"/>
        <v>56.58893359518238</v>
      </c>
    </row>
    <row r="119" spans="1:63" ht="15">
      <c r="A119" s="30"/>
      <c r="B119" s="31" t="s">
        <v>123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0.4918012025483871</v>
      </c>
      <c r="I119" s="32">
        <v>4.047449966129032</v>
      </c>
      <c r="J119" s="32">
        <v>0</v>
      </c>
      <c r="K119" s="32">
        <v>0</v>
      </c>
      <c r="L119" s="32">
        <v>3.8862100331935485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0.3072174398387097</v>
      </c>
      <c r="S119" s="32">
        <v>0.11289958064516128</v>
      </c>
      <c r="T119" s="32">
        <v>0</v>
      </c>
      <c r="U119" s="32">
        <v>0</v>
      </c>
      <c r="V119" s="32">
        <v>0.9788615217741937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0.0005588808064516129</v>
      </c>
      <c r="AC119" s="32">
        <v>0</v>
      </c>
      <c r="AD119" s="32">
        <v>0</v>
      </c>
      <c r="AE119" s="32">
        <v>0</v>
      </c>
      <c r="AF119" s="32">
        <v>0.11177616129032257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1.8005548811290315</v>
      </c>
      <c r="AW119" s="32">
        <v>5.5888080645161295</v>
      </c>
      <c r="AX119" s="32">
        <v>0</v>
      </c>
      <c r="AY119" s="32">
        <v>0</v>
      </c>
      <c r="AZ119" s="32">
        <v>9.246893954710066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2.583964869838708</v>
      </c>
      <c r="BG119" s="32">
        <v>0</v>
      </c>
      <c r="BH119" s="32">
        <v>0.055888080645161285</v>
      </c>
      <c r="BI119" s="32">
        <v>0</v>
      </c>
      <c r="BJ119" s="32">
        <v>2.5947940754193546</v>
      </c>
      <c r="BK119" s="33">
        <f t="shared" si="2"/>
        <v>31.807678712484257</v>
      </c>
    </row>
    <row r="120" spans="1:63" ht="15">
      <c r="A120" s="30"/>
      <c r="B120" s="31" t="s">
        <v>124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32">
        <v>5.686673641096775</v>
      </c>
      <c r="I120" s="32">
        <v>12.36666129032258</v>
      </c>
      <c r="J120" s="32">
        <v>0</v>
      </c>
      <c r="K120" s="32">
        <v>0</v>
      </c>
      <c r="L120" s="32">
        <v>1.590195248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0.7673072900645161</v>
      </c>
      <c r="S120" s="32">
        <v>0</v>
      </c>
      <c r="T120" s="32">
        <v>0</v>
      </c>
      <c r="U120" s="32">
        <v>0</v>
      </c>
      <c r="V120" s="32">
        <v>0.9958234846774194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0.13356290322580647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11.235093693322584</v>
      </c>
      <c r="AW120" s="32">
        <v>24.876090725806453</v>
      </c>
      <c r="AX120" s="32">
        <v>0</v>
      </c>
      <c r="AY120" s="32">
        <v>0</v>
      </c>
      <c r="AZ120" s="32">
        <v>4.209254039612916</v>
      </c>
      <c r="BA120" s="32">
        <v>0</v>
      </c>
      <c r="BB120" s="32">
        <v>0</v>
      </c>
      <c r="BC120" s="32">
        <v>0</v>
      </c>
      <c r="BD120" s="32">
        <v>0</v>
      </c>
      <c r="BE120" s="32">
        <v>0</v>
      </c>
      <c r="BF120" s="32">
        <v>5.97484633964516</v>
      </c>
      <c r="BG120" s="32">
        <v>1.6330066070645162</v>
      </c>
      <c r="BH120" s="32">
        <v>0</v>
      </c>
      <c r="BI120" s="32">
        <v>0</v>
      </c>
      <c r="BJ120" s="32">
        <v>0.8798023661612905</v>
      </c>
      <c r="BK120" s="33">
        <f t="shared" si="2"/>
        <v>70.34831762900001</v>
      </c>
    </row>
    <row r="121" spans="1:63" ht="15">
      <c r="A121" s="30"/>
      <c r="B121" s="31" t="s">
        <v>125</v>
      </c>
      <c r="C121" s="32">
        <v>0</v>
      </c>
      <c r="D121" s="32">
        <v>27.865782258064513</v>
      </c>
      <c r="E121" s="32">
        <v>0</v>
      </c>
      <c r="F121" s="32">
        <v>0</v>
      </c>
      <c r="G121" s="32">
        <v>0</v>
      </c>
      <c r="H121" s="32">
        <v>0.9126351405161288</v>
      </c>
      <c r="I121" s="32">
        <v>49.32243459677421</v>
      </c>
      <c r="J121" s="32">
        <v>0</v>
      </c>
      <c r="K121" s="32">
        <v>0</v>
      </c>
      <c r="L121" s="32">
        <v>0.5378095975806452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0.6758053064193549</v>
      </c>
      <c r="S121" s="32">
        <v>0</v>
      </c>
      <c r="T121" s="32">
        <v>0</v>
      </c>
      <c r="U121" s="32">
        <v>0</v>
      </c>
      <c r="V121" s="32">
        <v>0.36671369451612906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0.049659270967741934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15.97059872558064</v>
      </c>
      <c r="AW121" s="32">
        <v>13.228269167999999</v>
      </c>
      <c r="AX121" s="32">
        <v>1.1035393548387098</v>
      </c>
      <c r="AY121" s="32">
        <v>0</v>
      </c>
      <c r="AZ121" s="32">
        <v>5.931512997231996</v>
      </c>
      <c r="BA121" s="32">
        <v>0</v>
      </c>
      <c r="BB121" s="32">
        <v>0</v>
      </c>
      <c r="BC121" s="32">
        <v>0</v>
      </c>
      <c r="BD121" s="32">
        <v>0</v>
      </c>
      <c r="BE121" s="32">
        <v>0</v>
      </c>
      <c r="BF121" s="32">
        <v>6.333252609709675</v>
      </c>
      <c r="BG121" s="32">
        <v>1.125610141935484</v>
      </c>
      <c r="BH121" s="32">
        <v>0</v>
      </c>
      <c r="BI121" s="32">
        <v>0</v>
      </c>
      <c r="BJ121" s="32">
        <v>1.1389825327096776</v>
      </c>
      <c r="BK121" s="33">
        <f t="shared" si="2"/>
        <v>124.5626053948449</v>
      </c>
    </row>
    <row r="122" spans="1:63" ht="15">
      <c r="A122" s="30"/>
      <c r="B122" s="31" t="s">
        <v>126</v>
      </c>
      <c r="C122" s="32">
        <v>0</v>
      </c>
      <c r="D122" s="32">
        <v>1.1001483580645162</v>
      </c>
      <c r="E122" s="32">
        <v>0</v>
      </c>
      <c r="F122" s="32">
        <v>0</v>
      </c>
      <c r="G122" s="32">
        <v>0</v>
      </c>
      <c r="H122" s="32">
        <v>2.0044175741612906</v>
      </c>
      <c r="I122" s="32">
        <v>5.945246177419355</v>
      </c>
      <c r="J122" s="32">
        <v>0</v>
      </c>
      <c r="K122" s="32">
        <v>0</v>
      </c>
      <c r="L122" s="32">
        <v>0.5923020958064515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0.6125041562580644</v>
      </c>
      <c r="S122" s="32">
        <v>0</v>
      </c>
      <c r="T122" s="32">
        <v>0</v>
      </c>
      <c r="U122" s="32">
        <v>0</v>
      </c>
      <c r="V122" s="32">
        <v>0.47794824854838713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19.902333057709672</v>
      </c>
      <c r="AW122" s="32">
        <v>14.849870040999999</v>
      </c>
      <c r="AX122" s="32">
        <v>0</v>
      </c>
      <c r="AY122" s="32">
        <v>0</v>
      </c>
      <c r="AZ122" s="32">
        <v>9.827334140755337</v>
      </c>
      <c r="BA122" s="32">
        <v>0</v>
      </c>
      <c r="BB122" s="32">
        <v>0</v>
      </c>
      <c r="BC122" s="32">
        <v>0</v>
      </c>
      <c r="BD122" s="32">
        <v>0</v>
      </c>
      <c r="BE122" s="32">
        <v>0</v>
      </c>
      <c r="BF122" s="32">
        <v>4.411014321741934</v>
      </c>
      <c r="BG122" s="32">
        <v>2.750506451612903</v>
      </c>
      <c r="BH122" s="32">
        <v>0</v>
      </c>
      <c r="BI122" s="32">
        <v>0</v>
      </c>
      <c r="BJ122" s="32">
        <v>1.0874893790000002</v>
      </c>
      <c r="BK122" s="33">
        <f t="shared" si="2"/>
        <v>63.56111400207791</v>
      </c>
    </row>
    <row r="123" spans="1:63" ht="15">
      <c r="A123" s="30"/>
      <c r="B123" s="31" t="s">
        <v>127</v>
      </c>
      <c r="C123" s="32">
        <v>0</v>
      </c>
      <c r="D123" s="32">
        <v>1.0927083483870967</v>
      </c>
      <c r="E123" s="32">
        <v>0</v>
      </c>
      <c r="F123" s="32">
        <v>0</v>
      </c>
      <c r="G123" s="32">
        <v>0</v>
      </c>
      <c r="H123" s="32">
        <v>1.8264098071935484</v>
      </c>
      <c r="I123" s="32">
        <v>5.684290903225806</v>
      </c>
      <c r="J123" s="32">
        <v>0</v>
      </c>
      <c r="K123" s="32">
        <v>0</v>
      </c>
      <c r="L123" s="32">
        <v>1.6041497183548388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0.38905722299999995</v>
      </c>
      <c r="S123" s="32">
        <v>0</v>
      </c>
      <c r="T123" s="32">
        <v>0</v>
      </c>
      <c r="U123" s="32">
        <v>0</v>
      </c>
      <c r="V123" s="32">
        <v>0.37127482267741935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15.504607164419367</v>
      </c>
      <c r="AW123" s="32">
        <v>20.32593266048387</v>
      </c>
      <c r="AX123" s="32">
        <v>0</v>
      </c>
      <c r="AY123" s="32">
        <v>0</v>
      </c>
      <c r="AZ123" s="32">
        <v>7.3563920991730924</v>
      </c>
      <c r="BA123" s="32">
        <v>0</v>
      </c>
      <c r="BB123" s="32">
        <v>0</v>
      </c>
      <c r="BC123" s="32">
        <v>0</v>
      </c>
      <c r="BD123" s="32">
        <v>0</v>
      </c>
      <c r="BE123" s="32">
        <v>0</v>
      </c>
      <c r="BF123" s="32">
        <v>8.340496532451615</v>
      </c>
      <c r="BG123" s="32">
        <v>5.484196004419354</v>
      </c>
      <c r="BH123" s="32">
        <v>0.05463814516129033</v>
      </c>
      <c r="BI123" s="32">
        <v>0</v>
      </c>
      <c r="BJ123" s="32">
        <v>3.9126155202903217</v>
      </c>
      <c r="BK123" s="33">
        <f t="shared" si="2"/>
        <v>71.94676894923762</v>
      </c>
    </row>
    <row r="124" spans="1:63" ht="15">
      <c r="A124" s="30"/>
      <c r="B124" s="31" t="s">
        <v>128</v>
      </c>
      <c r="C124" s="32">
        <v>0</v>
      </c>
      <c r="D124" s="32">
        <v>0.49617174193548386</v>
      </c>
      <c r="E124" s="32">
        <v>0</v>
      </c>
      <c r="F124" s="32">
        <v>0</v>
      </c>
      <c r="G124" s="32">
        <v>0</v>
      </c>
      <c r="H124" s="32">
        <v>0.18755512977419353</v>
      </c>
      <c r="I124" s="32">
        <v>42.130493909677426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0.10111478970967742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1.4018327487096778</v>
      </c>
      <c r="AW124" s="32">
        <v>12.072800138903226</v>
      </c>
      <c r="AX124" s="32">
        <v>0</v>
      </c>
      <c r="AY124" s="32">
        <v>0</v>
      </c>
      <c r="AZ124" s="32">
        <v>0.21985290301049068</v>
      </c>
      <c r="BA124" s="32">
        <v>0</v>
      </c>
      <c r="BB124" s="32">
        <v>0</v>
      </c>
      <c r="BC124" s="32">
        <v>0</v>
      </c>
      <c r="BD124" s="32">
        <v>0</v>
      </c>
      <c r="BE124" s="32">
        <v>0</v>
      </c>
      <c r="BF124" s="32">
        <v>1.2364057496774195</v>
      </c>
      <c r="BG124" s="32">
        <v>0</v>
      </c>
      <c r="BH124" s="32">
        <v>0</v>
      </c>
      <c r="BI124" s="32">
        <v>0</v>
      </c>
      <c r="BJ124" s="32">
        <v>0.04397058064516129</v>
      </c>
      <c r="BK124" s="33">
        <f aca="true" t="shared" si="3" ref="BK124:BK159">SUM(C124:BJ124)</f>
        <v>57.890197692042754</v>
      </c>
    </row>
    <row r="125" spans="1:63" ht="15">
      <c r="A125" s="30"/>
      <c r="B125" s="31" t="s">
        <v>129</v>
      </c>
      <c r="C125" s="32">
        <v>0</v>
      </c>
      <c r="D125" s="32">
        <v>1.5408530967741934</v>
      </c>
      <c r="E125" s="32">
        <v>0</v>
      </c>
      <c r="F125" s="32">
        <v>0</v>
      </c>
      <c r="G125" s="32">
        <v>0</v>
      </c>
      <c r="H125" s="32">
        <v>5.943539876838709</v>
      </c>
      <c r="I125" s="32">
        <v>13.207312258064515</v>
      </c>
      <c r="J125" s="32">
        <v>0</v>
      </c>
      <c r="K125" s="32">
        <v>0</v>
      </c>
      <c r="L125" s="32">
        <v>1.7477082226129028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1.060973163032258</v>
      </c>
      <c r="S125" s="32">
        <v>0</v>
      </c>
      <c r="T125" s="32">
        <v>0</v>
      </c>
      <c r="U125" s="32">
        <v>0</v>
      </c>
      <c r="V125" s="32">
        <v>12.647053075451614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0.1743452387096774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18.008350003870977</v>
      </c>
      <c r="AW125" s="32">
        <v>3.2253869161290325</v>
      </c>
      <c r="AX125" s="32">
        <v>0</v>
      </c>
      <c r="AY125" s="32">
        <v>0</v>
      </c>
      <c r="AZ125" s="32">
        <v>10.120765968191192</v>
      </c>
      <c r="BA125" s="32">
        <v>0</v>
      </c>
      <c r="BB125" s="32">
        <v>0</v>
      </c>
      <c r="BC125" s="32">
        <v>0</v>
      </c>
      <c r="BD125" s="32">
        <v>0</v>
      </c>
      <c r="BE125" s="32">
        <v>0</v>
      </c>
      <c r="BF125" s="32">
        <v>45.237790542903205</v>
      </c>
      <c r="BG125" s="32">
        <v>0.1961383935483871</v>
      </c>
      <c r="BH125" s="32">
        <v>0</v>
      </c>
      <c r="BI125" s="32">
        <v>0</v>
      </c>
      <c r="BJ125" s="32">
        <v>2.1875786341612904</v>
      </c>
      <c r="BK125" s="33">
        <f t="shared" si="3"/>
        <v>115.29779539028793</v>
      </c>
    </row>
    <row r="126" spans="1:63" ht="15">
      <c r="A126" s="30"/>
      <c r="B126" s="31" t="s">
        <v>130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2.051382056774193</v>
      </c>
      <c r="I126" s="32">
        <v>0</v>
      </c>
      <c r="J126" s="32">
        <v>0</v>
      </c>
      <c r="K126" s="32">
        <v>0</v>
      </c>
      <c r="L126" s="32">
        <v>1.2375030141290322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0.5035484627419355</v>
      </c>
      <c r="S126" s="32">
        <v>0</v>
      </c>
      <c r="T126" s="32">
        <v>0</v>
      </c>
      <c r="U126" s="32">
        <v>0</v>
      </c>
      <c r="V126" s="32">
        <v>0.6406141693548386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0.06477334838709678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17.255507517129022</v>
      </c>
      <c r="AW126" s="32">
        <v>10.745791667</v>
      </c>
      <c r="AX126" s="32">
        <v>0</v>
      </c>
      <c r="AY126" s="32">
        <v>0</v>
      </c>
      <c r="AZ126" s="32">
        <v>19.137684140545584</v>
      </c>
      <c r="BA126" s="32">
        <v>0</v>
      </c>
      <c r="BB126" s="32">
        <v>0</v>
      </c>
      <c r="BC126" s="32">
        <v>0</v>
      </c>
      <c r="BD126" s="32">
        <v>0</v>
      </c>
      <c r="BE126" s="32">
        <v>0</v>
      </c>
      <c r="BF126" s="32">
        <v>2.0253467320645155</v>
      </c>
      <c r="BG126" s="32">
        <v>0</v>
      </c>
      <c r="BH126" s="32">
        <v>0.05397779032258064</v>
      </c>
      <c r="BI126" s="32">
        <v>0</v>
      </c>
      <c r="BJ126" s="32">
        <v>1.42549501783871</v>
      </c>
      <c r="BK126" s="33">
        <f t="shared" si="3"/>
        <v>55.141623916287514</v>
      </c>
    </row>
    <row r="127" spans="1:63" ht="15">
      <c r="A127" s="30"/>
      <c r="B127" s="31" t="s">
        <v>131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1.3638882303225806</v>
      </c>
      <c r="I127" s="32">
        <v>0</v>
      </c>
      <c r="J127" s="32">
        <v>0</v>
      </c>
      <c r="K127" s="32">
        <v>0</v>
      </c>
      <c r="L127" s="32">
        <v>1.4511091780645162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0.2912048699032258</v>
      </c>
      <c r="S127" s="32">
        <v>0</v>
      </c>
      <c r="T127" s="32">
        <v>0</v>
      </c>
      <c r="U127" s="32">
        <v>0</v>
      </c>
      <c r="V127" s="32">
        <v>0.77675738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0.00107858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5.3929</v>
      </c>
      <c r="AS127" s="32">
        <v>0</v>
      </c>
      <c r="AT127" s="32">
        <v>0</v>
      </c>
      <c r="AU127" s="32">
        <v>0</v>
      </c>
      <c r="AV127" s="32">
        <v>10.007720351387103</v>
      </c>
      <c r="AW127" s="32">
        <v>8.62864</v>
      </c>
      <c r="AX127" s="32">
        <v>0</v>
      </c>
      <c r="AY127" s="32">
        <v>0</v>
      </c>
      <c r="AZ127" s="32">
        <v>3.7481133830678304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3.7870545279032237</v>
      </c>
      <c r="BG127" s="32">
        <v>0.06571037241935485</v>
      </c>
      <c r="BH127" s="32">
        <v>0</v>
      </c>
      <c r="BI127" s="32">
        <v>0</v>
      </c>
      <c r="BJ127" s="32">
        <v>0.3451456</v>
      </c>
      <c r="BK127" s="33">
        <f t="shared" si="3"/>
        <v>35.85932247306784</v>
      </c>
    </row>
    <row r="128" spans="1:63" ht="15">
      <c r="A128" s="30"/>
      <c r="B128" s="31" t="s">
        <v>132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4.892757781451614</v>
      </c>
      <c r="I128" s="32">
        <v>24.364400806451613</v>
      </c>
      <c r="J128" s="32">
        <v>0.270715564516129</v>
      </c>
      <c r="K128" s="32">
        <v>0</v>
      </c>
      <c r="L128" s="32">
        <v>0.40607334677419354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0.3693809000645162</v>
      </c>
      <c r="S128" s="32">
        <v>0</v>
      </c>
      <c r="T128" s="32">
        <v>0</v>
      </c>
      <c r="U128" s="32">
        <v>0</v>
      </c>
      <c r="V128" s="32">
        <v>0.20891892309677418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0.05360429032258064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32">
        <v>10.9726675767742</v>
      </c>
      <c r="AW128" s="32">
        <v>6.00931844183871</v>
      </c>
      <c r="AX128" s="32">
        <v>0</v>
      </c>
      <c r="AY128" s="32">
        <v>0</v>
      </c>
      <c r="AZ128" s="32">
        <v>5.12148799671035</v>
      </c>
      <c r="BA128" s="32">
        <v>0</v>
      </c>
      <c r="BB128" s="32">
        <v>0</v>
      </c>
      <c r="BC128" s="32">
        <v>0</v>
      </c>
      <c r="BD128" s="32">
        <v>0</v>
      </c>
      <c r="BE128" s="32">
        <v>0</v>
      </c>
      <c r="BF128" s="32">
        <v>3.3261392601290307</v>
      </c>
      <c r="BG128" s="32">
        <v>0.021441716129032257</v>
      </c>
      <c r="BH128" s="32">
        <v>0</v>
      </c>
      <c r="BI128" s="32">
        <v>0</v>
      </c>
      <c r="BJ128" s="32">
        <v>0.575607578032258</v>
      </c>
      <c r="BK128" s="33">
        <f t="shared" si="3"/>
        <v>56.592514182291</v>
      </c>
    </row>
    <row r="129" spans="1:63" ht="15">
      <c r="A129" s="30"/>
      <c r="B129" s="31" t="s">
        <v>133</v>
      </c>
      <c r="C129" s="32">
        <v>0</v>
      </c>
      <c r="D129" s="32">
        <v>1.617147651612903</v>
      </c>
      <c r="E129" s="32">
        <v>0</v>
      </c>
      <c r="F129" s="32">
        <v>0</v>
      </c>
      <c r="G129" s="32">
        <v>0</v>
      </c>
      <c r="H129" s="32">
        <v>4.386063561387097</v>
      </c>
      <c r="I129" s="32">
        <v>17.13533935483871</v>
      </c>
      <c r="J129" s="32">
        <v>0</v>
      </c>
      <c r="K129" s="32">
        <v>0</v>
      </c>
      <c r="L129" s="32">
        <v>1.0870230903225806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0.20080769116129035</v>
      </c>
      <c r="S129" s="32">
        <v>0</v>
      </c>
      <c r="T129" s="32">
        <v>11.298614387096775</v>
      </c>
      <c r="U129" s="32">
        <v>0</v>
      </c>
      <c r="V129" s="32">
        <v>1.0870230903225808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4.608407156709679</v>
      </c>
      <c r="AW129" s="32">
        <v>0</v>
      </c>
      <c r="AX129" s="32">
        <v>0</v>
      </c>
      <c r="AY129" s="32">
        <v>0</v>
      </c>
      <c r="AZ129" s="32">
        <v>2.1682743856056153</v>
      </c>
      <c r="BA129" s="32">
        <v>0</v>
      </c>
      <c r="BB129" s="32">
        <v>0</v>
      </c>
      <c r="BC129" s="32">
        <v>0</v>
      </c>
      <c r="BD129" s="32">
        <v>0</v>
      </c>
      <c r="BE129" s="32">
        <v>0</v>
      </c>
      <c r="BF129" s="32">
        <v>3.1744358284193566</v>
      </c>
      <c r="BG129" s="32">
        <v>0</v>
      </c>
      <c r="BH129" s="32">
        <v>0</v>
      </c>
      <c r="BI129" s="32">
        <v>0</v>
      </c>
      <c r="BJ129" s="32">
        <v>2.874634732225806</v>
      </c>
      <c r="BK129" s="33">
        <f t="shared" si="3"/>
        <v>49.6377709297024</v>
      </c>
    </row>
    <row r="130" spans="1:63" ht="15">
      <c r="A130" s="30"/>
      <c r="B130" s="31" t="s">
        <v>134</v>
      </c>
      <c r="C130" s="32">
        <v>0</v>
      </c>
      <c r="D130" s="32">
        <v>1.8741732258064516</v>
      </c>
      <c r="E130" s="32">
        <v>0</v>
      </c>
      <c r="F130" s="32">
        <v>0</v>
      </c>
      <c r="G130" s="32">
        <v>0</v>
      </c>
      <c r="H130" s="32">
        <v>2.573785021096774</v>
      </c>
      <c r="I130" s="32">
        <v>19.277210322580647</v>
      </c>
      <c r="J130" s="32">
        <v>0</v>
      </c>
      <c r="K130" s="32">
        <v>0</v>
      </c>
      <c r="L130" s="32">
        <v>0.7428880304193548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0.7038118219032258</v>
      </c>
      <c r="S130" s="32">
        <v>0</v>
      </c>
      <c r="T130" s="32">
        <v>11.512778387096773</v>
      </c>
      <c r="U130" s="32">
        <v>0</v>
      </c>
      <c r="V130" s="32">
        <v>0.07496864264516129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4.212480289806452</v>
      </c>
      <c r="AW130" s="32">
        <v>0</v>
      </c>
      <c r="AX130" s="32">
        <v>0</v>
      </c>
      <c r="AY130" s="32">
        <v>0</v>
      </c>
      <c r="AZ130" s="32">
        <v>1.4501006353176549</v>
      </c>
      <c r="BA130" s="32">
        <v>0</v>
      </c>
      <c r="BB130" s="32">
        <v>0</v>
      </c>
      <c r="BC130" s="32">
        <v>0</v>
      </c>
      <c r="BD130" s="32">
        <v>0</v>
      </c>
      <c r="BE130" s="32">
        <v>0</v>
      </c>
      <c r="BF130" s="32">
        <v>1.9416621201612898</v>
      </c>
      <c r="BG130" s="32">
        <v>0</v>
      </c>
      <c r="BH130" s="32">
        <v>0</v>
      </c>
      <c r="BI130" s="32">
        <v>0</v>
      </c>
      <c r="BJ130" s="32">
        <v>0.140048134483871</v>
      </c>
      <c r="BK130" s="33">
        <f t="shared" si="3"/>
        <v>44.50390663131765</v>
      </c>
    </row>
    <row r="131" spans="1:63" ht="15">
      <c r="A131" s="30"/>
      <c r="B131" s="31" t="s">
        <v>135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2.2631661199999997</v>
      </c>
      <c r="I131" s="32">
        <v>4.367973269032258</v>
      </c>
      <c r="J131" s="32">
        <v>0.32164751612903225</v>
      </c>
      <c r="K131" s="32">
        <v>0</v>
      </c>
      <c r="L131" s="32">
        <v>0.3875852569354839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0.17856542332258063</v>
      </c>
      <c r="S131" s="32">
        <v>0</v>
      </c>
      <c r="T131" s="32">
        <v>0.05360791935483872</v>
      </c>
      <c r="U131" s="32">
        <v>0</v>
      </c>
      <c r="V131" s="32">
        <v>3.1109011476451607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0.03822414967741935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6.141046498709673</v>
      </c>
      <c r="AW131" s="32">
        <v>0.47780187096774196</v>
      </c>
      <c r="AX131" s="32">
        <v>0</v>
      </c>
      <c r="AY131" s="32">
        <v>0</v>
      </c>
      <c r="AZ131" s="32">
        <v>1.8226894185706586</v>
      </c>
      <c r="BA131" s="32">
        <v>0</v>
      </c>
      <c r="BB131" s="32">
        <v>0</v>
      </c>
      <c r="BC131" s="32">
        <v>0</v>
      </c>
      <c r="BD131" s="32">
        <v>0</v>
      </c>
      <c r="BE131" s="32">
        <v>0</v>
      </c>
      <c r="BF131" s="32">
        <v>4.403629232322577</v>
      </c>
      <c r="BG131" s="32">
        <v>0.01895423251612902</v>
      </c>
      <c r="BH131" s="32">
        <v>0.026544548387096776</v>
      </c>
      <c r="BI131" s="32">
        <v>0</v>
      </c>
      <c r="BJ131" s="32">
        <v>1.083387992903226</v>
      </c>
      <c r="BK131" s="33">
        <f t="shared" si="3"/>
        <v>24.695724596473873</v>
      </c>
    </row>
    <row r="132" spans="1:63" ht="15">
      <c r="A132" s="30"/>
      <c r="B132" s="31" t="s">
        <v>136</v>
      </c>
      <c r="C132" s="32">
        <v>0</v>
      </c>
      <c r="D132" s="32">
        <v>3.178692580645161</v>
      </c>
      <c r="E132" s="32">
        <v>0</v>
      </c>
      <c r="F132" s="32">
        <v>0</v>
      </c>
      <c r="G132" s="32">
        <v>0</v>
      </c>
      <c r="H132" s="32">
        <v>2.578723042064516</v>
      </c>
      <c r="I132" s="32">
        <v>14.006865687903224</v>
      </c>
      <c r="J132" s="32">
        <v>0</v>
      </c>
      <c r="K132" s="32">
        <v>0</v>
      </c>
      <c r="L132" s="32">
        <v>0.6900994899999999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0.8073145641935486</v>
      </c>
      <c r="S132" s="32">
        <v>0.10595641935483871</v>
      </c>
      <c r="T132" s="32">
        <v>10.86053298387097</v>
      </c>
      <c r="U132" s="32">
        <v>0</v>
      </c>
      <c r="V132" s="32">
        <v>2.5312587317419357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0.1154734935483871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4.078034125580643</v>
      </c>
      <c r="AW132" s="32">
        <v>4.040985844225807</v>
      </c>
      <c r="AX132" s="32">
        <v>0</v>
      </c>
      <c r="AY132" s="32">
        <v>0</v>
      </c>
      <c r="AZ132" s="32">
        <v>2.2800226423190066</v>
      </c>
      <c r="BA132" s="32">
        <v>0</v>
      </c>
      <c r="BB132" s="32">
        <v>0</v>
      </c>
      <c r="BC132" s="32">
        <v>0</v>
      </c>
      <c r="BD132" s="32">
        <v>0</v>
      </c>
      <c r="BE132" s="32">
        <v>0</v>
      </c>
      <c r="BF132" s="32">
        <v>2.7363864791935497</v>
      </c>
      <c r="BG132" s="32">
        <v>0.3569180709677419</v>
      </c>
      <c r="BH132" s="32">
        <v>0.026243975806451613</v>
      </c>
      <c r="BI132" s="32">
        <v>0</v>
      </c>
      <c r="BJ132" s="32">
        <v>0.4362425348387097</v>
      </c>
      <c r="BK132" s="33">
        <f t="shared" si="3"/>
        <v>48.82975066625449</v>
      </c>
    </row>
    <row r="133" spans="1:63" ht="15">
      <c r="A133" s="30"/>
      <c r="B133" s="31" t="s">
        <v>137</v>
      </c>
      <c r="C133" s="32">
        <v>0</v>
      </c>
      <c r="D133" s="32">
        <v>3.700808548387097</v>
      </c>
      <c r="E133" s="32">
        <v>0</v>
      </c>
      <c r="F133" s="32">
        <v>0</v>
      </c>
      <c r="G133" s="32">
        <v>0</v>
      </c>
      <c r="H133" s="32">
        <v>1.2933939424516132</v>
      </c>
      <c r="I133" s="32">
        <v>19.349941838709675</v>
      </c>
      <c r="J133" s="32">
        <v>0</v>
      </c>
      <c r="K133" s="32">
        <v>0</v>
      </c>
      <c r="L133" s="32">
        <v>1.5967217784516128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0.8617920321612902</v>
      </c>
      <c r="S133" s="32">
        <v>0</v>
      </c>
      <c r="T133" s="32">
        <v>4.969657193548387</v>
      </c>
      <c r="U133" s="32">
        <v>0</v>
      </c>
      <c r="V133" s="32">
        <v>0.28689956496774194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4.591033776451612</v>
      </c>
      <c r="AW133" s="32">
        <v>0.8542540806451613</v>
      </c>
      <c r="AX133" s="32">
        <v>0</v>
      </c>
      <c r="AY133" s="32">
        <v>0</v>
      </c>
      <c r="AZ133" s="32">
        <v>2.9369912685685216</v>
      </c>
      <c r="BA133" s="32">
        <v>0</v>
      </c>
      <c r="BB133" s="32">
        <v>0</v>
      </c>
      <c r="BC133" s="32">
        <v>0</v>
      </c>
      <c r="BD133" s="32">
        <v>0</v>
      </c>
      <c r="BE133" s="32">
        <v>0</v>
      </c>
      <c r="BF133" s="32">
        <v>2.9169932779999987</v>
      </c>
      <c r="BG133" s="32">
        <v>0.7984123876129033</v>
      </c>
      <c r="BH133" s="32">
        <v>0</v>
      </c>
      <c r="BI133" s="32">
        <v>0</v>
      </c>
      <c r="BJ133" s="32">
        <v>1.0666890965161289</v>
      </c>
      <c r="BK133" s="33">
        <f t="shared" si="3"/>
        <v>45.223588786471744</v>
      </c>
    </row>
    <row r="134" spans="1:63" ht="15">
      <c r="A134" s="30"/>
      <c r="B134" s="31" t="s">
        <v>138</v>
      </c>
      <c r="C134" s="32">
        <v>0</v>
      </c>
      <c r="D134" s="32">
        <v>3.0131790483870966</v>
      </c>
      <c r="E134" s="32">
        <v>0</v>
      </c>
      <c r="F134" s="32">
        <v>0</v>
      </c>
      <c r="G134" s="32">
        <v>0</v>
      </c>
      <c r="H134" s="32">
        <v>1.4690556754193547</v>
      </c>
      <c r="I134" s="32">
        <v>0</v>
      </c>
      <c r="J134" s="32">
        <v>0</v>
      </c>
      <c r="K134" s="32">
        <v>0</v>
      </c>
      <c r="L134" s="32">
        <v>0.7827007602903225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0.24540517822580646</v>
      </c>
      <c r="S134" s="32">
        <v>0.21145116129032257</v>
      </c>
      <c r="T134" s="32">
        <v>0</v>
      </c>
      <c r="U134" s="32">
        <v>0</v>
      </c>
      <c r="V134" s="32">
        <v>0.248455114516129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0.20972974193548388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7.150780919967738</v>
      </c>
      <c r="AW134" s="32">
        <v>12.069540164709675</v>
      </c>
      <c r="AX134" s="32">
        <v>0</v>
      </c>
      <c r="AY134" s="32">
        <v>0</v>
      </c>
      <c r="AZ134" s="32">
        <v>2.181778849383206</v>
      </c>
      <c r="BA134" s="32">
        <v>0</v>
      </c>
      <c r="BB134" s="32">
        <v>0</v>
      </c>
      <c r="BC134" s="32">
        <v>0</v>
      </c>
      <c r="BD134" s="32">
        <v>0</v>
      </c>
      <c r="BE134" s="32">
        <v>0</v>
      </c>
      <c r="BF134" s="32">
        <v>1.5449883357096783</v>
      </c>
      <c r="BG134" s="32">
        <v>7.449948333225806</v>
      </c>
      <c r="BH134" s="32">
        <v>0</v>
      </c>
      <c r="BI134" s="32">
        <v>0</v>
      </c>
      <c r="BJ134" s="32">
        <v>0.22965406741935482</v>
      </c>
      <c r="BK134" s="33">
        <f t="shared" si="3"/>
        <v>36.80666735047998</v>
      </c>
    </row>
    <row r="135" spans="1:63" ht="15">
      <c r="A135" s="30"/>
      <c r="B135" s="31" t="s">
        <v>139</v>
      </c>
      <c r="C135" s="32">
        <v>0</v>
      </c>
      <c r="D135" s="32">
        <v>3.298385</v>
      </c>
      <c r="E135" s="32">
        <v>0</v>
      </c>
      <c r="F135" s="32">
        <v>0</v>
      </c>
      <c r="G135" s="32">
        <v>0</v>
      </c>
      <c r="H135" s="32">
        <v>5.8961774069032264</v>
      </c>
      <c r="I135" s="32">
        <v>21.64456930916129</v>
      </c>
      <c r="J135" s="32">
        <v>1.595992741935484</v>
      </c>
      <c r="K135" s="32">
        <v>0</v>
      </c>
      <c r="L135" s="32">
        <v>17.49182435980645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4.418720032290323</v>
      </c>
      <c r="S135" s="32">
        <v>7.565005596774195</v>
      </c>
      <c r="T135" s="32">
        <v>4.255980645161291</v>
      </c>
      <c r="U135" s="32">
        <v>0</v>
      </c>
      <c r="V135" s="32">
        <v>10.542318320096776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0.3800862580645161</v>
      </c>
      <c r="AC135" s="32">
        <v>0.14781132258064517</v>
      </c>
      <c r="AD135" s="32">
        <v>0</v>
      </c>
      <c r="AE135" s="32">
        <v>0</v>
      </c>
      <c r="AF135" s="32">
        <v>0.052789758064516135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0.00422318064516129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41.15734729974194</v>
      </c>
      <c r="AW135" s="32">
        <v>25.613611728580647</v>
      </c>
      <c r="AX135" s="32">
        <v>0</v>
      </c>
      <c r="AY135" s="32">
        <v>0</v>
      </c>
      <c r="AZ135" s="32">
        <v>13.974519894945074</v>
      </c>
      <c r="BA135" s="32">
        <v>0</v>
      </c>
      <c r="BB135" s="32">
        <v>0</v>
      </c>
      <c r="BC135" s="32">
        <v>0</v>
      </c>
      <c r="BD135" s="32">
        <v>0</v>
      </c>
      <c r="BE135" s="32">
        <v>0</v>
      </c>
      <c r="BF135" s="32">
        <v>23.945130973645163</v>
      </c>
      <c r="BG135" s="32">
        <v>2.961200268935484</v>
      </c>
      <c r="BH135" s="32">
        <v>1.5309029838709678</v>
      </c>
      <c r="BI135" s="32">
        <v>0</v>
      </c>
      <c r="BJ135" s="32">
        <v>4.9214288810000015</v>
      </c>
      <c r="BK135" s="33">
        <f t="shared" si="3"/>
        <v>191.39802596220312</v>
      </c>
    </row>
    <row r="136" spans="1:63" ht="15">
      <c r="A136" s="30"/>
      <c r="B136" s="31" t="s">
        <v>140</v>
      </c>
      <c r="C136" s="32">
        <v>0</v>
      </c>
      <c r="D136" s="32">
        <v>0.7487879870967742</v>
      </c>
      <c r="E136" s="32">
        <v>0</v>
      </c>
      <c r="F136" s="32">
        <v>0</v>
      </c>
      <c r="G136" s="32">
        <v>0</v>
      </c>
      <c r="H136" s="32">
        <v>1.5247910148387098</v>
      </c>
      <c r="I136" s="32">
        <v>102.82762439290326</v>
      </c>
      <c r="J136" s="32">
        <v>0</v>
      </c>
      <c r="K136" s="32">
        <v>0</v>
      </c>
      <c r="L136" s="32">
        <v>1.272939578064516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0.26192835641935486</v>
      </c>
      <c r="S136" s="32">
        <v>5.273154838709678</v>
      </c>
      <c r="T136" s="32">
        <v>0</v>
      </c>
      <c r="U136" s="32">
        <v>0</v>
      </c>
      <c r="V136" s="32">
        <v>0.2979332483870968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1.6809473343870964</v>
      </c>
      <c r="AW136" s="32">
        <v>5.425216</v>
      </c>
      <c r="AX136" s="32">
        <v>0</v>
      </c>
      <c r="AY136" s="32">
        <v>0</v>
      </c>
      <c r="AZ136" s="32">
        <v>3.324732266191013</v>
      </c>
      <c r="BA136" s="32">
        <v>0</v>
      </c>
      <c r="BB136" s="32">
        <v>0</v>
      </c>
      <c r="BC136" s="32">
        <v>0</v>
      </c>
      <c r="BD136" s="32">
        <v>0</v>
      </c>
      <c r="BE136" s="32">
        <v>0</v>
      </c>
      <c r="BF136" s="32">
        <v>0.3695478726774194</v>
      </c>
      <c r="BG136" s="32">
        <v>5.2672</v>
      </c>
      <c r="BH136" s="32">
        <v>0</v>
      </c>
      <c r="BI136" s="32">
        <v>0</v>
      </c>
      <c r="BJ136" s="32">
        <v>0.05583232</v>
      </c>
      <c r="BK136" s="33">
        <f t="shared" si="3"/>
        <v>128.3306352096749</v>
      </c>
    </row>
    <row r="137" spans="1:63" ht="15">
      <c r="A137" s="30"/>
      <c r="B137" s="31" t="s">
        <v>141</v>
      </c>
      <c r="C137" s="32">
        <v>0</v>
      </c>
      <c r="D137" s="32">
        <v>14.467067419354839</v>
      </c>
      <c r="E137" s="32">
        <v>0</v>
      </c>
      <c r="F137" s="32">
        <v>0</v>
      </c>
      <c r="G137" s="32">
        <v>0</v>
      </c>
      <c r="H137" s="32">
        <v>10.844877824290325</v>
      </c>
      <c r="I137" s="32">
        <v>0.052799516129032255</v>
      </c>
      <c r="J137" s="32">
        <v>0</v>
      </c>
      <c r="K137" s="32">
        <v>0</v>
      </c>
      <c r="L137" s="32">
        <v>2.0022420179032254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2.191188322193548</v>
      </c>
      <c r="S137" s="32">
        <v>0.01583985483870968</v>
      </c>
      <c r="T137" s="32">
        <v>3.168368073903226</v>
      </c>
      <c r="U137" s="32">
        <v>0</v>
      </c>
      <c r="V137" s="32">
        <v>8.908862356451612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0.23065381935483872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0.01572639677419355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25.07685918541937</v>
      </c>
      <c r="AW137" s="32">
        <v>27.049402451612906</v>
      </c>
      <c r="AX137" s="32">
        <v>0</v>
      </c>
      <c r="AY137" s="32">
        <v>0</v>
      </c>
      <c r="AZ137" s="32">
        <v>16.667085109670907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12.137222403064525</v>
      </c>
      <c r="BG137" s="32">
        <v>2.0716646358709676</v>
      </c>
      <c r="BH137" s="32">
        <v>1.415375709677419</v>
      </c>
      <c r="BI137" s="32">
        <v>0</v>
      </c>
      <c r="BJ137" s="32">
        <v>7.192749419774196</v>
      </c>
      <c r="BK137" s="33">
        <f t="shared" si="3"/>
        <v>133.50798451628384</v>
      </c>
    </row>
    <row r="138" spans="1:63" ht="15">
      <c r="A138" s="30"/>
      <c r="B138" s="31" t="s">
        <v>142</v>
      </c>
      <c r="C138" s="32">
        <v>0</v>
      </c>
      <c r="D138" s="32">
        <v>3.14814</v>
      </c>
      <c r="E138" s="32">
        <v>0</v>
      </c>
      <c r="F138" s="32">
        <v>0</v>
      </c>
      <c r="G138" s="32">
        <v>0</v>
      </c>
      <c r="H138" s="32">
        <v>13.286121604419359</v>
      </c>
      <c r="I138" s="32">
        <v>64.01218</v>
      </c>
      <c r="J138" s="32">
        <v>0</v>
      </c>
      <c r="K138" s="32">
        <v>0</v>
      </c>
      <c r="L138" s="32">
        <v>6.691371570000001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0.35281631467741936</v>
      </c>
      <c r="S138" s="32">
        <v>11.700586999999999</v>
      </c>
      <c r="T138" s="32">
        <v>5.2469</v>
      </c>
      <c r="U138" s="32">
        <v>0</v>
      </c>
      <c r="V138" s="32">
        <v>3.410485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0.07813983870967742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15.399250914451608</v>
      </c>
      <c r="AW138" s="32">
        <v>5.626068387096774</v>
      </c>
      <c r="AX138" s="32">
        <v>0</v>
      </c>
      <c r="AY138" s="32">
        <v>0</v>
      </c>
      <c r="AZ138" s="32">
        <v>5.001470545029471</v>
      </c>
      <c r="BA138" s="32">
        <v>0</v>
      </c>
      <c r="BB138" s="32">
        <v>0</v>
      </c>
      <c r="BC138" s="32">
        <v>0</v>
      </c>
      <c r="BD138" s="32">
        <v>0</v>
      </c>
      <c r="BE138" s="32">
        <v>0</v>
      </c>
      <c r="BF138" s="32">
        <v>0.756653283354839</v>
      </c>
      <c r="BG138" s="32">
        <v>0</v>
      </c>
      <c r="BH138" s="32">
        <v>0</v>
      </c>
      <c r="BI138" s="32">
        <v>0</v>
      </c>
      <c r="BJ138" s="32">
        <v>0.1771169677419355</v>
      </c>
      <c r="BK138" s="33">
        <f t="shared" si="3"/>
        <v>134.88730142548107</v>
      </c>
    </row>
    <row r="139" spans="1:63" ht="15">
      <c r="A139" s="30"/>
      <c r="B139" s="31" t="s">
        <v>143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3.4752961781290326</v>
      </c>
      <c r="I139" s="32">
        <v>1.048658064516129</v>
      </c>
      <c r="J139" s="32">
        <v>0</v>
      </c>
      <c r="K139" s="32">
        <v>0</v>
      </c>
      <c r="L139" s="32">
        <v>0.9880811988387097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0.24250421077419357</v>
      </c>
      <c r="S139" s="32">
        <v>0</v>
      </c>
      <c r="T139" s="32">
        <v>0.13632554838709676</v>
      </c>
      <c r="U139" s="32">
        <v>0</v>
      </c>
      <c r="V139" s="32">
        <v>0.03302524796774193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0.02603800806451613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5.944356642387096</v>
      </c>
      <c r="AW139" s="32">
        <v>0</v>
      </c>
      <c r="AX139" s="32">
        <v>0</v>
      </c>
      <c r="AY139" s="32">
        <v>0</v>
      </c>
      <c r="AZ139" s="32">
        <v>6.852488658032662</v>
      </c>
      <c r="BA139" s="32">
        <v>0</v>
      </c>
      <c r="BB139" s="32">
        <v>0</v>
      </c>
      <c r="BC139" s="32">
        <v>0</v>
      </c>
      <c r="BD139" s="32">
        <v>0</v>
      </c>
      <c r="BE139" s="32">
        <v>0</v>
      </c>
      <c r="BF139" s="32">
        <v>1.5685029460322581</v>
      </c>
      <c r="BG139" s="32">
        <v>0.2186040152580645</v>
      </c>
      <c r="BH139" s="32">
        <v>0</v>
      </c>
      <c r="BI139" s="32">
        <v>0</v>
      </c>
      <c r="BJ139" s="32">
        <v>1.5073544512580646</v>
      </c>
      <c r="BK139" s="33">
        <f t="shared" si="3"/>
        <v>22.041235169645564</v>
      </c>
    </row>
    <row r="140" spans="1:63" ht="15">
      <c r="A140" s="30"/>
      <c r="B140" s="31" t="s">
        <v>144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1.349956381516129</v>
      </c>
      <c r="I140" s="32">
        <v>0</v>
      </c>
      <c r="J140" s="32">
        <v>0</v>
      </c>
      <c r="K140" s="32">
        <v>0</v>
      </c>
      <c r="L140" s="32">
        <v>0.9472793442258064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5.597136174322581</v>
      </c>
      <c r="S140" s="32">
        <v>0</v>
      </c>
      <c r="T140" s="32">
        <v>2.6193604838709676</v>
      </c>
      <c r="U140" s="32">
        <v>0</v>
      </c>
      <c r="V140" s="32">
        <v>2.3230713602903226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5.620517280258065</v>
      </c>
      <c r="AW140" s="32">
        <v>2.09498319283871</v>
      </c>
      <c r="AX140" s="32">
        <v>0</v>
      </c>
      <c r="AY140" s="32">
        <v>0</v>
      </c>
      <c r="AZ140" s="32">
        <v>4.614391541377909</v>
      </c>
      <c r="BA140" s="32">
        <v>0</v>
      </c>
      <c r="BB140" s="32">
        <v>0</v>
      </c>
      <c r="BC140" s="32">
        <v>0</v>
      </c>
      <c r="BD140" s="32">
        <v>0</v>
      </c>
      <c r="BE140" s="32">
        <v>0</v>
      </c>
      <c r="BF140" s="32">
        <v>1.3691778890967736</v>
      </c>
      <c r="BG140" s="32">
        <v>0.12497642864516123</v>
      </c>
      <c r="BH140" s="32">
        <v>0</v>
      </c>
      <c r="BI140" s="32">
        <v>0</v>
      </c>
      <c r="BJ140" s="32">
        <v>1.067689459</v>
      </c>
      <c r="BK140" s="33">
        <f t="shared" si="3"/>
        <v>27.72853953544243</v>
      </c>
    </row>
    <row r="141" spans="1:63" ht="15">
      <c r="A141" s="30"/>
      <c r="B141" s="31" t="s">
        <v>145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2.379278636741936</v>
      </c>
      <c r="I141" s="32">
        <v>3.4555470967741937</v>
      </c>
      <c r="J141" s="32">
        <v>0</v>
      </c>
      <c r="K141" s="32">
        <v>0</v>
      </c>
      <c r="L141" s="32">
        <v>0.680638064516129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0.46925007496774207</v>
      </c>
      <c r="S141" s="32">
        <v>0</v>
      </c>
      <c r="T141" s="32">
        <v>0</v>
      </c>
      <c r="U141" s="32">
        <v>0</v>
      </c>
      <c r="V141" s="32">
        <v>1.5503768171612902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2.498416930709678</v>
      </c>
      <c r="AW141" s="32">
        <v>3.2247260000000004</v>
      </c>
      <c r="AX141" s="32">
        <v>0</v>
      </c>
      <c r="AY141" s="32">
        <v>0</v>
      </c>
      <c r="AZ141" s="32">
        <v>5.1953038835624525</v>
      </c>
      <c r="BA141" s="32">
        <v>0</v>
      </c>
      <c r="BB141" s="32">
        <v>0</v>
      </c>
      <c r="BC141" s="32">
        <v>0</v>
      </c>
      <c r="BD141" s="32">
        <v>0</v>
      </c>
      <c r="BE141" s="32">
        <v>0</v>
      </c>
      <c r="BF141" s="32">
        <v>1.4020530385483874</v>
      </c>
      <c r="BG141" s="32">
        <v>0.010402341935483872</v>
      </c>
      <c r="BH141" s="32">
        <v>0</v>
      </c>
      <c r="BI141" s="32">
        <v>0</v>
      </c>
      <c r="BJ141" s="32">
        <v>1.0221831052258064</v>
      </c>
      <c r="BK141" s="33">
        <f t="shared" si="3"/>
        <v>21.888175990143104</v>
      </c>
    </row>
    <row r="142" spans="1:63" ht="15">
      <c r="A142" s="30"/>
      <c r="B142" s="31" t="s">
        <v>146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5.160145299322581</v>
      </c>
      <c r="I142" s="32">
        <v>6.8964847741935476</v>
      </c>
      <c r="J142" s="32">
        <v>0</v>
      </c>
      <c r="K142" s="32">
        <v>0</v>
      </c>
      <c r="L142" s="32">
        <v>3.3868462653225806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5.360419881451615</v>
      </c>
      <c r="S142" s="32">
        <v>0</v>
      </c>
      <c r="T142" s="32">
        <v>0</v>
      </c>
      <c r="U142" s="32">
        <v>0</v>
      </c>
      <c r="V142" s="32">
        <v>0.24336796132258062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3.7592727874516143</v>
      </c>
      <c r="AW142" s="32">
        <v>0.9863782580645162</v>
      </c>
      <c r="AX142" s="32">
        <v>0</v>
      </c>
      <c r="AY142" s="32">
        <v>0</v>
      </c>
      <c r="AZ142" s="32">
        <v>1.6423695033650987</v>
      </c>
      <c r="BA142" s="32">
        <v>0</v>
      </c>
      <c r="BB142" s="32">
        <v>0</v>
      </c>
      <c r="BC142" s="32">
        <v>0</v>
      </c>
      <c r="BD142" s="32">
        <v>0</v>
      </c>
      <c r="BE142" s="32">
        <v>0</v>
      </c>
      <c r="BF142" s="32">
        <v>1.3698011581290326</v>
      </c>
      <c r="BG142" s="32">
        <v>0</v>
      </c>
      <c r="BH142" s="32">
        <v>0</v>
      </c>
      <c r="BI142" s="32">
        <v>0</v>
      </c>
      <c r="BJ142" s="32">
        <v>0.15574393548387097</v>
      </c>
      <c r="BK142" s="33">
        <f t="shared" si="3"/>
        <v>28.960829824107034</v>
      </c>
    </row>
    <row r="143" spans="1:63" ht="15">
      <c r="A143" s="30"/>
      <c r="B143" s="31" t="s">
        <v>147</v>
      </c>
      <c r="C143" s="32">
        <v>0</v>
      </c>
      <c r="D143" s="32">
        <v>0.5228587096774193</v>
      </c>
      <c r="E143" s="32">
        <v>0</v>
      </c>
      <c r="F143" s="32">
        <v>0</v>
      </c>
      <c r="G143" s="32">
        <v>0</v>
      </c>
      <c r="H143" s="32">
        <v>12.699366567419357</v>
      </c>
      <c r="I143" s="32">
        <v>11.41532545319355</v>
      </c>
      <c r="J143" s="32">
        <v>1.0457174193548386</v>
      </c>
      <c r="K143" s="32">
        <v>0</v>
      </c>
      <c r="L143" s="32">
        <v>3.061737976129032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7.104604342000001</v>
      </c>
      <c r="S143" s="32">
        <v>0.5231888206129033</v>
      </c>
      <c r="T143" s="32">
        <v>3.3466258528709676</v>
      </c>
      <c r="U143" s="32">
        <v>0</v>
      </c>
      <c r="V143" s="32">
        <v>9.682813009387095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0.051964</v>
      </c>
      <c r="AC143" s="32">
        <v>0.0727496</v>
      </c>
      <c r="AD143" s="32">
        <v>0</v>
      </c>
      <c r="AE143" s="32">
        <v>0</v>
      </c>
      <c r="AF143" s="32">
        <v>0.311784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16.283086559774194</v>
      </c>
      <c r="AW143" s="32">
        <v>7.597126407225806</v>
      </c>
      <c r="AX143" s="32">
        <v>0</v>
      </c>
      <c r="AY143" s="32">
        <v>0</v>
      </c>
      <c r="AZ143" s="32">
        <v>15.728348774294245</v>
      </c>
      <c r="BA143" s="32">
        <v>0</v>
      </c>
      <c r="BB143" s="32">
        <v>0</v>
      </c>
      <c r="BC143" s="32">
        <v>0</v>
      </c>
      <c r="BD143" s="32">
        <v>0</v>
      </c>
      <c r="BE143" s="32">
        <v>0</v>
      </c>
      <c r="BF143" s="32">
        <v>7.598967752806453</v>
      </c>
      <c r="BG143" s="32">
        <v>3.3360888</v>
      </c>
      <c r="BH143" s="32">
        <v>0.103928</v>
      </c>
      <c r="BI143" s="32">
        <v>0</v>
      </c>
      <c r="BJ143" s="32">
        <v>1.8311419956774189</v>
      </c>
      <c r="BK143" s="33">
        <f t="shared" si="3"/>
        <v>102.31742404042328</v>
      </c>
    </row>
    <row r="144" spans="1:63" ht="15">
      <c r="A144" s="30"/>
      <c r="B144" s="31" t="s">
        <v>148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2">
        <v>2.1755485492580644</v>
      </c>
      <c r="I144" s="32">
        <v>0.5181240322580645</v>
      </c>
      <c r="J144" s="32">
        <v>0</v>
      </c>
      <c r="K144" s="32">
        <v>0</v>
      </c>
      <c r="L144" s="32">
        <v>2.179144077225806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0.5688649732580644</v>
      </c>
      <c r="S144" s="32">
        <v>0</v>
      </c>
      <c r="T144" s="32">
        <v>3.419618612903226</v>
      </c>
      <c r="U144" s="32">
        <v>0</v>
      </c>
      <c r="V144" s="32">
        <v>1.3585435238387098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0.3606420322580645</v>
      </c>
      <c r="AC144" s="32">
        <v>0.09273652258064516</v>
      </c>
      <c r="AD144" s="32">
        <v>0</v>
      </c>
      <c r="AE144" s="32">
        <v>0</v>
      </c>
      <c r="AF144" s="32">
        <v>0.08243246451612903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13.643631613322587</v>
      </c>
      <c r="AW144" s="32">
        <v>7.774411809677418</v>
      </c>
      <c r="AX144" s="32">
        <v>0</v>
      </c>
      <c r="AY144" s="32">
        <v>0</v>
      </c>
      <c r="AZ144" s="32">
        <v>7.159430085954602</v>
      </c>
      <c r="BA144" s="32">
        <v>0</v>
      </c>
      <c r="BB144" s="32">
        <v>0</v>
      </c>
      <c r="BC144" s="32">
        <v>0</v>
      </c>
      <c r="BD144" s="32">
        <v>0</v>
      </c>
      <c r="BE144" s="32">
        <v>0</v>
      </c>
      <c r="BF144" s="32">
        <v>3.913421544322582</v>
      </c>
      <c r="BG144" s="32">
        <v>0</v>
      </c>
      <c r="BH144" s="32">
        <v>0</v>
      </c>
      <c r="BI144" s="32">
        <v>0</v>
      </c>
      <c r="BJ144" s="32">
        <v>2.510065495612903</v>
      </c>
      <c r="BK144" s="33">
        <f t="shared" si="3"/>
        <v>45.756615336986876</v>
      </c>
    </row>
    <row r="145" spans="1:63" ht="15">
      <c r="A145" s="30"/>
      <c r="B145" s="31" t="s">
        <v>149</v>
      </c>
      <c r="C145" s="32">
        <v>0</v>
      </c>
      <c r="D145" s="32">
        <v>0</v>
      </c>
      <c r="E145" s="32">
        <v>0</v>
      </c>
      <c r="F145" s="32">
        <v>0</v>
      </c>
      <c r="G145" s="32">
        <v>0</v>
      </c>
      <c r="H145" s="32">
        <v>5.1292884539677415</v>
      </c>
      <c r="I145" s="32">
        <v>0</v>
      </c>
      <c r="J145" s="32">
        <v>0</v>
      </c>
      <c r="K145" s="32">
        <v>0</v>
      </c>
      <c r="L145" s="32">
        <v>1.1060326811612906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3.8174855234516127</v>
      </c>
      <c r="S145" s="32">
        <v>0</v>
      </c>
      <c r="T145" s="32">
        <v>0</v>
      </c>
      <c r="U145" s="32">
        <v>0</v>
      </c>
      <c r="V145" s="32">
        <v>0.18582666416129032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0.15437927419354838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8.110642389161292</v>
      </c>
      <c r="AW145" s="32">
        <v>3.602183064516129</v>
      </c>
      <c r="AX145" s="32">
        <v>0</v>
      </c>
      <c r="AY145" s="32">
        <v>0</v>
      </c>
      <c r="AZ145" s="32">
        <v>4.996146862658184</v>
      </c>
      <c r="BA145" s="32">
        <v>0</v>
      </c>
      <c r="BB145" s="32">
        <v>0</v>
      </c>
      <c r="BC145" s="32">
        <v>0</v>
      </c>
      <c r="BD145" s="32">
        <v>0</v>
      </c>
      <c r="BE145" s="32">
        <v>0</v>
      </c>
      <c r="BF145" s="32">
        <v>1.392232027677419</v>
      </c>
      <c r="BG145" s="32">
        <v>0</v>
      </c>
      <c r="BH145" s="32">
        <v>0</v>
      </c>
      <c r="BI145" s="32">
        <v>0</v>
      </c>
      <c r="BJ145" s="32">
        <v>0.38084028058064523</v>
      </c>
      <c r="BK145" s="33">
        <f t="shared" si="3"/>
        <v>28.875057221529154</v>
      </c>
    </row>
    <row r="146" spans="1:63" ht="15">
      <c r="A146" s="30"/>
      <c r="B146" s="31" t="s">
        <v>150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4.670136092967744</v>
      </c>
      <c r="I146" s="32">
        <v>0</v>
      </c>
      <c r="J146" s="32">
        <v>0</v>
      </c>
      <c r="K146" s="32">
        <v>0</v>
      </c>
      <c r="L146" s="32">
        <v>1.4571947231612903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1.3548646444193548</v>
      </c>
      <c r="S146" s="32">
        <v>0</v>
      </c>
      <c r="T146" s="32">
        <v>2.3176974193548388</v>
      </c>
      <c r="U146" s="32">
        <v>0</v>
      </c>
      <c r="V146" s="32">
        <v>3.4485430072258065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7.90896213709677</v>
      </c>
      <c r="AW146" s="32">
        <v>14.310002706354839</v>
      </c>
      <c r="AX146" s="32">
        <v>0</v>
      </c>
      <c r="AY146" s="32">
        <v>0</v>
      </c>
      <c r="AZ146" s="32">
        <v>24.591784414238735</v>
      </c>
      <c r="BA146" s="32">
        <v>0</v>
      </c>
      <c r="BB146" s="32">
        <v>0</v>
      </c>
      <c r="BC146" s="32">
        <v>0</v>
      </c>
      <c r="BD146" s="32">
        <v>0</v>
      </c>
      <c r="BE146" s="32">
        <v>0</v>
      </c>
      <c r="BF146" s="32">
        <v>3.1332968049032264</v>
      </c>
      <c r="BG146" s="32">
        <v>0.1538455288064516</v>
      </c>
      <c r="BH146" s="32">
        <v>0</v>
      </c>
      <c r="BI146" s="32">
        <v>0</v>
      </c>
      <c r="BJ146" s="32">
        <v>1.429081472612903</v>
      </c>
      <c r="BK146" s="33">
        <f t="shared" si="3"/>
        <v>64.77540895114196</v>
      </c>
    </row>
    <row r="147" spans="1:63" ht="15">
      <c r="A147" s="30"/>
      <c r="B147" s="31" t="s">
        <v>151</v>
      </c>
      <c r="C147" s="32">
        <v>0</v>
      </c>
      <c r="D147" s="32">
        <v>0</v>
      </c>
      <c r="E147" s="32">
        <v>0</v>
      </c>
      <c r="F147" s="32">
        <v>0</v>
      </c>
      <c r="G147" s="32">
        <v>0</v>
      </c>
      <c r="H147" s="32">
        <v>1.4302838494516121</v>
      </c>
      <c r="I147" s="32">
        <v>0</v>
      </c>
      <c r="J147" s="32">
        <v>0</v>
      </c>
      <c r="K147" s="32">
        <v>0</v>
      </c>
      <c r="L147" s="32">
        <v>0.10338161290322581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0.008024999516129033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185.4759823462903</v>
      </c>
      <c r="AW147" s="32">
        <v>100.85719841848389</v>
      </c>
      <c r="AX147" s="32">
        <v>0</v>
      </c>
      <c r="AY147" s="32">
        <v>0</v>
      </c>
      <c r="AZ147" s="32">
        <v>8.77989410973716</v>
      </c>
      <c r="BA147" s="32">
        <v>0</v>
      </c>
      <c r="BB147" s="32">
        <v>0</v>
      </c>
      <c r="BC147" s="32">
        <v>0</v>
      </c>
      <c r="BD147" s="32">
        <v>0</v>
      </c>
      <c r="BE147" s="32">
        <v>0</v>
      </c>
      <c r="BF147" s="32">
        <v>0.520573444580645</v>
      </c>
      <c r="BG147" s="32">
        <v>0</v>
      </c>
      <c r="BH147" s="32">
        <v>0</v>
      </c>
      <c r="BI147" s="32">
        <v>0</v>
      </c>
      <c r="BJ147" s="32">
        <v>0</v>
      </c>
      <c r="BK147" s="33">
        <f t="shared" si="3"/>
        <v>297.17533878096293</v>
      </c>
    </row>
    <row r="148" spans="1:63" ht="15">
      <c r="A148" s="30"/>
      <c r="B148" s="31" t="s">
        <v>152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5.06217144135484</v>
      </c>
      <c r="I148" s="32">
        <v>0</v>
      </c>
      <c r="J148" s="32">
        <v>0</v>
      </c>
      <c r="K148" s="32">
        <v>0</v>
      </c>
      <c r="L148" s="32">
        <v>3.0346515442258064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0.2614650657096775</v>
      </c>
      <c r="S148" s="32">
        <v>5.13264193548387</v>
      </c>
      <c r="T148" s="32">
        <v>0.20530567741935485</v>
      </c>
      <c r="U148" s="32">
        <v>0</v>
      </c>
      <c r="V148" s="32">
        <v>3.7141850101935483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0.12263667096774195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7.238081993741936</v>
      </c>
      <c r="AW148" s="32">
        <v>5.263157129032258</v>
      </c>
      <c r="AX148" s="32">
        <v>0</v>
      </c>
      <c r="AY148" s="32">
        <v>0</v>
      </c>
      <c r="AZ148" s="32">
        <v>14.835147157110196</v>
      </c>
      <c r="BA148" s="32">
        <v>0</v>
      </c>
      <c r="BB148" s="32">
        <v>0</v>
      </c>
      <c r="BC148" s="32">
        <v>0</v>
      </c>
      <c r="BD148" s="32">
        <v>0</v>
      </c>
      <c r="BE148" s="32">
        <v>0</v>
      </c>
      <c r="BF148" s="32">
        <v>4.659204575258067</v>
      </c>
      <c r="BG148" s="32">
        <v>0.20415460690322573</v>
      </c>
      <c r="BH148" s="32">
        <v>0.05109861290322581</v>
      </c>
      <c r="BI148" s="32">
        <v>0</v>
      </c>
      <c r="BJ148" s="32">
        <v>0.6968861369677417</v>
      </c>
      <c r="BK148" s="33">
        <f t="shared" si="3"/>
        <v>50.48078755727148</v>
      </c>
    </row>
    <row r="149" spans="1:63" ht="15">
      <c r="A149" s="30"/>
      <c r="B149" s="31" t="s">
        <v>153</v>
      </c>
      <c r="C149" s="32">
        <v>0</v>
      </c>
      <c r="D149" s="32">
        <v>8.401970322580645</v>
      </c>
      <c r="E149" s="32">
        <v>0</v>
      </c>
      <c r="F149" s="32">
        <v>0</v>
      </c>
      <c r="G149" s="32">
        <v>0</v>
      </c>
      <c r="H149" s="32">
        <v>6.023152912677418</v>
      </c>
      <c r="I149" s="32">
        <v>0</v>
      </c>
      <c r="J149" s="32">
        <v>0</v>
      </c>
      <c r="K149" s="32">
        <v>0</v>
      </c>
      <c r="L149" s="32">
        <v>1.0110102091612903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0.2650552190322581</v>
      </c>
      <c r="S149" s="32">
        <v>0</v>
      </c>
      <c r="T149" s="32">
        <v>2.0368412903225805</v>
      </c>
      <c r="U149" s="32">
        <v>0</v>
      </c>
      <c r="V149" s="32">
        <v>0.5092103225806451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0.017244838387096777</v>
      </c>
      <c r="AC149" s="32">
        <v>0.09129620322580645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32">
        <v>19.762180123548383</v>
      </c>
      <c r="AW149" s="32">
        <v>7.346916981290322</v>
      </c>
      <c r="AX149" s="32">
        <v>0</v>
      </c>
      <c r="AY149" s="32">
        <v>0</v>
      </c>
      <c r="AZ149" s="32">
        <v>11.768175179651074</v>
      </c>
      <c r="BA149" s="32">
        <v>0</v>
      </c>
      <c r="BB149" s="32">
        <v>0</v>
      </c>
      <c r="BC149" s="32">
        <v>0</v>
      </c>
      <c r="BD149" s="32">
        <v>0</v>
      </c>
      <c r="BE149" s="32">
        <v>0</v>
      </c>
      <c r="BF149" s="32">
        <v>2.7711630351612895</v>
      </c>
      <c r="BG149" s="32">
        <v>0</v>
      </c>
      <c r="BH149" s="32">
        <v>0.050720112903225804</v>
      </c>
      <c r="BI149" s="32">
        <v>0</v>
      </c>
      <c r="BJ149" s="32">
        <v>0.5666078442258066</v>
      </c>
      <c r="BK149" s="33">
        <f t="shared" si="3"/>
        <v>60.62154459474784</v>
      </c>
    </row>
    <row r="150" spans="1:63" ht="15">
      <c r="A150" s="30"/>
      <c r="B150" s="31" t="s">
        <v>154</v>
      </c>
      <c r="C150" s="32">
        <v>0</v>
      </c>
      <c r="D150" s="32">
        <v>10.651206774193547</v>
      </c>
      <c r="E150" s="32">
        <v>0</v>
      </c>
      <c r="F150" s="32">
        <v>0</v>
      </c>
      <c r="G150" s="32">
        <v>0</v>
      </c>
      <c r="H150" s="32">
        <v>1.502362066225807</v>
      </c>
      <c r="I150" s="32">
        <v>5.072003225806451</v>
      </c>
      <c r="J150" s="32">
        <v>0</v>
      </c>
      <c r="K150" s="32">
        <v>0</v>
      </c>
      <c r="L150" s="32">
        <v>0.4562672662580646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0.22061772635483867</v>
      </c>
      <c r="S150" s="32">
        <v>0</v>
      </c>
      <c r="T150" s="32">
        <v>3.043201935483871</v>
      </c>
      <c r="U150" s="32">
        <v>0</v>
      </c>
      <c r="V150" s="32">
        <v>6.223347958064516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5.265515636612904</v>
      </c>
      <c r="AW150" s="32">
        <v>3.9827070580645163</v>
      </c>
      <c r="AX150" s="32">
        <v>0</v>
      </c>
      <c r="AY150" s="32">
        <v>0</v>
      </c>
      <c r="AZ150" s="32">
        <v>12.726467476343494</v>
      </c>
      <c r="BA150" s="32">
        <v>0</v>
      </c>
      <c r="BB150" s="32">
        <v>0</v>
      </c>
      <c r="BC150" s="32">
        <v>0</v>
      </c>
      <c r="BD150" s="32">
        <v>0</v>
      </c>
      <c r="BE150" s="32">
        <v>0</v>
      </c>
      <c r="BF150" s="32">
        <v>1.8765322726451608</v>
      </c>
      <c r="BG150" s="32">
        <v>0.12130072258064517</v>
      </c>
      <c r="BH150" s="32">
        <v>0</v>
      </c>
      <c r="BI150" s="32">
        <v>0</v>
      </c>
      <c r="BJ150" s="32">
        <v>0.09097554193548388</v>
      </c>
      <c r="BK150" s="33">
        <f t="shared" si="3"/>
        <v>51.232505660569295</v>
      </c>
    </row>
    <row r="151" spans="1:63" ht="15">
      <c r="A151" s="30"/>
      <c r="B151" s="31" t="s">
        <v>155</v>
      </c>
      <c r="C151" s="32">
        <v>0</v>
      </c>
      <c r="D151" s="32">
        <v>13.168962258064516</v>
      </c>
      <c r="E151" s="32">
        <v>0</v>
      </c>
      <c r="F151" s="32">
        <v>0</v>
      </c>
      <c r="G151" s="32">
        <v>0</v>
      </c>
      <c r="H151" s="32">
        <v>12.711310825612905</v>
      </c>
      <c r="I151" s="32">
        <v>36.21868113006452</v>
      </c>
      <c r="J151" s="32">
        <v>0</v>
      </c>
      <c r="K151" s="32">
        <v>0</v>
      </c>
      <c r="L151" s="32">
        <v>4.94539436896774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4.256743684709678</v>
      </c>
      <c r="S151" s="32">
        <v>2.5021028290322582</v>
      </c>
      <c r="T151" s="32">
        <v>0.10147672283870965</v>
      </c>
      <c r="U151" s="32">
        <v>0</v>
      </c>
      <c r="V151" s="32">
        <v>10.063880850999999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0.05049845161290322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28.666587335999992</v>
      </c>
      <c r="AW151" s="32">
        <v>9.748989339387098</v>
      </c>
      <c r="AX151" s="32">
        <v>1.0099690322580646</v>
      </c>
      <c r="AY151" s="32">
        <v>0</v>
      </c>
      <c r="AZ151" s="32">
        <v>7.659345195930916</v>
      </c>
      <c r="BA151" s="32">
        <v>0</v>
      </c>
      <c r="BB151" s="32">
        <v>0</v>
      </c>
      <c r="BC151" s="32">
        <v>0</v>
      </c>
      <c r="BD151" s="32">
        <v>0</v>
      </c>
      <c r="BE151" s="32">
        <v>0</v>
      </c>
      <c r="BF151" s="32">
        <v>15.472611547225794</v>
      </c>
      <c r="BG151" s="32">
        <v>0.3785555219354838</v>
      </c>
      <c r="BH151" s="32">
        <v>2.3734272258064517</v>
      </c>
      <c r="BI151" s="32">
        <v>0</v>
      </c>
      <c r="BJ151" s="32">
        <v>4.2125929522258065</v>
      </c>
      <c r="BK151" s="33">
        <f t="shared" si="3"/>
        <v>153.54112927267283</v>
      </c>
    </row>
    <row r="152" spans="1:63" ht="15">
      <c r="A152" s="30"/>
      <c r="B152" s="31" t="s">
        <v>156</v>
      </c>
      <c r="C152" s="32">
        <v>0</v>
      </c>
      <c r="D152" s="32">
        <v>5.045151612903227</v>
      </c>
      <c r="E152" s="32">
        <v>0</v>
      </c>
      <c r="F152" s="32">
        <v>0</v>
      </c>
      <c r="G152" s="32">
        <v>0</v>
      </c>
      <c r="H152" s="32">
        <v>5.211935035483871</v>
      </c>
      <c r="I152" s="32">
        <v>8.072242580645161</v>
      </c>
      <c r="J152" s="32">
        <v>0</v>
      </c>
      <c r="K152" s="32">
        <v>0</v>
      </c>
      <c r="L152" s="32">
        <v>1.009030322580645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0.17037676735483873</v>
      </c>
      <c r="S152" s="32">
        <v>0</v>
      </c>
      <c r="T152" s="32">
        <v>2.0180606451612904</v>
      </c>
      <c r="U152" s="32">
        <v>0</v>
      </c>
      <c r="V152" s="32">
        <v>0.26197978964516133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0.010565736774193549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6.126321907451613</v>
      </c>
      <c r="AW152" s="32">
        <v>1.2075127741935483</v>
      </c>
      <c r="AX152" s="32">
        <v>0</v>
      </c>
      <c r="AY152" s="32">
        <v>0</v>
      </c>
      <c r="AZ152" s="32">
        <v>2.0759032836957365</v>
      </c>
      <c r="BA152" s="32">
        <v>0</v>
      </c>
      <c r="BB152" s="32">
        <v>0</v>
      </c>
      <c r="BC152" s="32">
        <v>0</v>
      </c>
      <c r="BD152" s="32">
        <v>0</v>
      </c>
      <c r="BE152" s="32">
        <v>0</v>
      </c>
      <c r="BF152" s="32">
        <v>0.9627240062258066</v>
      </c>
      <c r="BG152" s="32">
        <v>0</v>
      </c>
      <c r="BH152" s="32">
        <v>0</v>
      </c>
      <c r="BI152" s="32">
        <v>0</v>
      </c>
      <c r="BJ152" s="32">
        <v>0.6513284679999999</v>
      </c>
      <c r="BK152" s="33">
        <f t="shared" si="3"/>
        <v>32.8231329301151</v>
      </c>
    </row>
    <row r="153" spans="1:63" ht="15">
      <c r="A153" s="30"/>
      <c r="B153" s="31" t="s">
        <v>157</v>
      </c>
      <c r="C153" s="32">
        <v>0</v>
      </c>
      <c r="D153" s="32">
        <v>2.131341629032258</v>
      </c>
      <c r="E153" s="32">
        <v>0</v>
      </c>
      <c r="F153" s="32">
        <v>0</v>
      </c>
      <c r="G153" s="32">
        <v>0</v>
      </c>
      <c r="H153" s="32">
        <v>8.795886222548386</v>
      </c>
      <c r="I153" s="32">
        <v>5.050572580645161</v>
      </c>
      <c r="J153" s="32">
        <v>0</v>
      </c>
      <c r="K153" s="32">
        <v>0</v>
      </c>
      <c r="L153" s="32">
        <v>0.4030356919354839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0.15618010154838707</v>
      </c>
      <c r="S153" s="32">
        <v>0</v>
      </c>
      <c r="T153" s="32">
        <v>0</v>
      </c>
      <c r="U153" s="32">
        <v>0</v>
      </c>
      <c r="V153" s="32">
        <v>0.3487416326451613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0.01007756129032258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3.7130954405161294</v>
      </c>
      <c r="AW153" s="32">
        <v>2.065731564516129</v>
      </c>
      <c r="AX153" s="32">
        <v>0</v>
      </c>
      <c r="AY153" s="32">
        <v>0</v>
      </c>
      <c r="AZ153" s="32">
        <v>0.5799081256323698</v>
      </c>
      <c r="BA153" s="32">
        <v>0</v>
      </c>
      <c r="BB153" s="32">
        <v>0</v>
      </c>
      <c r="BC153" s="32">
        <v>0</v>
      </c>
      <c r="BD153" s="32">
        <v>0</v>
      </c>
      <c r="BE153" s="32">
        <v>0</v>
      </c>
      <c r="BF153" s="32">
        <v>1.3871249784193544</v>
      </c>
      <c r="BG153" s="32">
        <v>0</v>
      </c>
      <c r="BH153" s="32">
        <v>0</v>
      </c>
      <c r="BI153" s="32">
        <v>0</v>
      </c>
      <c r="BJ153" s="32">
        <v>0.21159021919354837</v>
      </c>
      <c r="BK153" s="33">
        <f t="shared" si="3"/>
        <v>24.853285747922687</v>
      </c>
    </row>
    <row r="154" spans="1:63" ht="15">
      <c r="A154" s="30"/>
      <c r="B154" s="31" t="s">
        <v>158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0.1941968355483871</v>
      </c>
      <c r="I154" s="32">
        <v>5.049516129032258</v>
      </c>
      <c r="J154" s="32">
        <v>0</v>
      </c>
      <c r="K154" s="32">
        <v>0</v>
      </c>
      <c r="L154" s="32">
        <v>0.030297096774193545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0.002120796774193548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32">
        <v>31.93523307980874</v>
      </c>
      <c r="AW154" s="32">
        <v>5.468369080645162</v>
      </c>
      <c r="AX154" s="32">
        <v>0</v>
      </c>
      <c r="AY154" s="32">
        <v>0</v>
      </c>
      <c r="AZ154" s="32">
        <v>0</v>
      </c>
      <c r="BA154" s="32">
        <v>0</v>
      </c>
      <c r="BB154" s="32">
        <v>0</v>
      </c>
      <c r="BC154" s="32">
        <v>0</v>
      </c>
      <c r="BD154" s="32">
        <v>0</v>
      </c>
      <c r="BE154" s="32">
        <v>0</v>
      </c>
      <c r="BF154" s="32">
        <v>0.0005035330645161293</v>
      </c>
      <c r="BG154" s="32">
        <v>0</v>
      </c>
      <c r="BH154" s="32">
        <v>0</v>
      </c>
      <c r="BI154" s="32">
        <v>0</v>
      </c>
      <c r="BJ154" s="32">
        <v>0</v>
      </c>
      <c r="BK154" s="33">
        <f t="shared" si="3"/>
        <v>42.68023655164745</v>
      </c>
    </row>
    <row r="155" spans="1:63" ht="15">
      <c r="A155" s="30"/>
      <c r="B155" s="31" t="s">
        <v>159</v>
      </c>
      <c r="C155" s="32">
        <v>0</v>
      </c>
      <c r="D155" s="32">
        <v>4.516364919354839</v>
      </c>
      <c r="E155" s="32">
        <v>0</v>
      </c>
      <c r="F155" s="32">
        <v>0</v>
      </c>
      <c r="G155" s="32">
        <v>0</v>
      </c>
      <c r="H155" s="32">
        <v>1.0657881621290322</v>
      </c>
      <c r="I155" s="32">
        <v>10.014112903225806</v>
      </c>
      <c r="J155" s="32">
        <v>0</v>
      </c>
      <c r="K155" s="32">
        <v>0</v>
      </c>
      <c r="L155" s="32">
        <v>1.3418099527741936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0.6187047694838712</v>
      </c>
      <c r="S155" s="32">
        <v>0</v>
      </c>
      <c r="T155" s="32">
        <v>8.956399231741939</v>
      </c>
      <c r="U155" s="32">
        <v>0</v>
      </c>
      <c r="V155" s="32">
        <v>0.2743866935483871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5.278065763266677</v>
      </c>
      <c r="AW155" s="32">
        <v>5.00098064516129</v>
      </c>
      <c r="AX155" s="32">
        <v>0</v>
      </c>
      <c r="AY155" s="32">
        <v>0</v>
      </c>
      <c r="AZ155" s="32">
        <v>5.96159315019355</v>
      </c>
      <c r="BA155" s="32">
        <v>0</v>
      </c>
      <c r="BB155" s="32">
        <v>0</v>
      </c>
      <c r="BC155" s="32">
        <v>0</v>
      </c>
      <c r="BD155" s="32">
        <v>0</v>
      </c>
      <c r="BE155" s="32">
        <v>0</v>
      </c>
      <c r="BF155" s="32">
        <v>2.6937755641612906</v>
      </c>
      <c r="BG155" s="32">
        <v>0.1600313806451613</v>
      </c>
      <c r="BH155" s="32">
        <v>0</v>
      </c>
      <c r="BI155" s="32">
        <v>0</v>
      </c>
      <c r="BJ155" s="32">
        <v>0.503781307516129</v>
      </c>
      <c r="BK155" s="33">
        <f t="shared" si="3"/>
        <v>46.385794443202165</v>
      </c>
    </row>
    <row r="156" spans="1:63" ht="15">
      <c r="A156" s="30"/>
      <c r="B156" s="31" t="s">
        <v>160</v>
      </c>
      <c r="C156" s="32">
        <v>0</v>
      </c>
      <c r="D156" s="32">
        <v>4.704487741935484</v>
      </c>
      <c r="E156" s="32">
        <v>0</v>
      </c>
      <c r="F156" s="32">
        <v>0</v>
      </c>
      <c r="G156" s="32">
        <v>0</v>
      </c>
      <c r="H156" s="32">
        <v>6.796599935064515</v>
      </c>
      <c r="I156" s="32">
        <v>42.14019870967742</v>
      </c>
      <c r="J156" s="32">
        <v>0</v>
      </c>
      <c r="K156" s="32">
        <v>0</v>
      </c>
      <c r="L156" s="32">
        <v>14.337677109677418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4.270767779741935</v>
      </c>
      <c r="S156" s="32">
        <v>11.546534001451612</v>
      </c>
      <c r="T156" s="32">
        <v>5.505251612903226</v>
      </c>
      <c r="U156" s="32">
        <v>0</v>
      </c>
      <c r="V156" s="32">
        <v>3.593712680580645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0.02000632258064516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27.572906169615433</v>
      </c>
      <c r="AW156" s="32">
        <v>6.643189441548387</v>
      </c>
      <c r="AX156" s="32">
        <v>1.0006594755161289</v>
      </c>
      <c r="AY156" s="32">
        <v>0</v>
      </c>
      <c r="AZ156" s="32">
        <v>10.745647512129036</v>
      </c>
      <c r="BA156" s="32">
        <v>0</v>
      </c>
      <c r="BB156" s="32">
        <v>0</v>
      </c>
      <c r="BC156" s="32">
        <v>0</v>
      </c>
      <c r="BD156" s="32">
        <v>0</v>
      </c>
      <c r="BE156" s="32">
        <v>0</v>
      </c>
      <c r="BF156" s="32">
        <v>9.475337447935482</v>
      </c>
      <c r="BG156" s="32">
        <v>0.41526226899999996</v>
      </c>
      <c r="BH156" s="32">
        <v>1.9006006451612905</v>
      </c>
      <c r="BI156" s="32">
        <v>0</v>
      </c>
      <c r="BJ156" s="32">
        <v>1.6397134953225807</v>
      </c>
      <c r="BK156" s="33">
        <f t="shared" si="3"/>
        <v>152.30855234984125</v>
      </c>
    </row>
    <row r="157" spans="1:63" ht="15">
      <c r="A157" s="30"/>
      <c r="B157" s="31" t="s">
        <v>161</v>
      </c>
      <c r="C157" s="32">
        <v>0</v>
      </c>
      <c r="D157" s="32">
        <v>1.225772258064516</v>
      </c>
      <c r="E157" s="32">
        <v>0</v>
      </c>
      <c r="F157" s="32">
        <v>0</v>
      </c>
      <c r="G157" s="32">
        <v>0</v>
      </c>
      <c r="H157" s="32">
        <v>1.4461973073225802</v>
      </c>
      <c r="I157" s="32">
        <v>4.351361584225806</v>
      </c>
      <c r="J157" s="32">
        <v>0</v>
      </c>
      <c r="K157" s="32">
        <v>0</v>
      </c>
      <c r="L157" s="32">
        <v>1.5858835881290323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1.2649734232903225</v>
      </c>
      <c r="S157" s="32">
        <v>1.845165442064516</v>
      </c>
      <c r="T157" s="32">
        <v>0</v>
      </c>
      <c r="U157" s="32">
        <v>0</v>
      </c>
      <c r="V157" s="32">
        <v>1.1939360682903226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0.09191080645161291</v>
      </c>
      <c r="AC157" s="32">
        <v>0.030636935483870968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9.552075274623125</v>
      </c>
      <c r="AW157" s="32">
        <v>7.714374227516131</v>
      </c>
      <c r="AX157" s="32">
        <v>0</v>
      </c>
      <c r="AY157" s="32">
        <v>0</v>
      </c>
      <c r="AZ157" s="32">
        <v>2.8295978929032257</v>
      </c>
      <c r="BA157" s="32">
        <v>0</v>
      </c>
      <c r="BB157" s="32">
        <v>0</v>
      </c>
      <c r="BC157" s="32">
        <v>0</v>
      </c>
      <c r="BD157" s="32">
        <v>0</v>
      </c>
      <c r="BE157" s="32">
        <v>0</v>
      </c>
      <c r="BF157" s="32">
        <v>5.236575549451614</v>
      </c>
      <c r="BG157" s="32">
        <v>0.25063291141935484</v>
      </c>
      <c r="BH157" s="32">
        <v>0.6127387096774194</v>
      </c>
      <c r="BI157" s="32">
        <v>0</v>
      </c>
      <c r="BJ157" s="32">
        <v>0.36740672961290327</v>
      </c>
      <c r="BK157" s="33">
        <f t="shared" si="3"/>
        <v>39.59923870852636</v>
      </c>
    </row>
    <row r="158" spans="1:63" ht="15">
      <c r="A158" s="30"/>
      <c r="B158" s="31" t="s">
        <v>162</v>
      </c>
      <c r="C158" s="32">
        <v>0</v>
      </c>
      <c r="D158" s="32">
        <v>0.12096774193548387</v>
      </c>
      <c r="E158" s="32">
        <v>0</v>
      </c>
      <c r="F158" s="32">
        <v>0</v>
      </c>
      <c r="G158" s="32">
        <v>0</v>
      </c>
      <c r="H158" s="32">
        <v>0.12805575412903228</v>
      </c>
      <c r="I158" s="32">
        <v>0.1596774193548387</v>
      </c>
      <c r="J158" s="32">
        <v>0</v>
      </c>
      <c r="K158" s="32">
        <v>0</v>
      </c>
      <c r="L158" s="32">
        <v>0.04580965470967741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0.05266635790322582</v>
      </c>
      <c r="S158" s="32">
        <v>0.3232258064516129</v>
      </c>
      <c r="T158" s="32">
        <v>0.16129032258064516</v>
      </c>
      <c r="U158" s="32">
        <v>0</v>
      </c>
      <c r="V158" s="32">
        <v>0.05470190345161291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0.4490608011612903</v>
      </c>
      <c r="AW158" s="32">
        <v>0.199</v>
      </c>
      <c r="AX158" s="32">
        <v>0</v>
      </c>
      <c r="AY158" s="32">
        <v>0</v>
      </c>
      <c r="AZ158" s="32">
        <v>0.19319155667741938</v>
      </c>
      <c r="BA158" s="32">
        <v>0</v>
      </c>
      <c r="BB158" s="32">
        <v>0</v>
      </c>
      <c r="BC158" s="32">
        <v>0</v>
      </c>
      <c r="BD158" s="32">
        <v>0</v>
      </c>
      <c r="BE158" s="32">
        <v>0</v>
      </c>
      <c r="BF158" s="32">
        <v>0.12520693735483873</v>
      </c>
      <c r="BG158" s="32">
        <v>0.002556406451612903</v>
      </c>
      <c r="BH158" s="32">
        <v>0.017741935483870968</v>
      </c>
      <c r="BI158" s="32">
        <v>0</v>
      </c>
      <c r="BJ158" s="32">
        <v>0.03649607096774194</v>
      </c>
      <c r="BK158" s="33">
        <f t="shared" si="3"/>
        <v>2.069648668612903</v>
      </c>
    </row>
    <row r="159" spans="1:63" ht="13.5" thickBot="1">
      <c r="A159" s="30"/>
      <c r="B159" s="31" t="s">
        <v>163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0.236</v>
      </c>
      <c r="I159" s="32">
        <v>22.735483870967734</v>
      </c>
      <c r="J159" s="32">
        <v>0</v>
      </c>
      <c r="K159" s="32">
        <v>0</v>
      </c>
      <c r="L159" s="32">
        <v>0.07741935483870968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0.0013548387096774194</v>
      </c>
      <c r="S159" s="32">
        <v>5.870967741935484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0.001935483870967742</v>
      </c>
      <c r="AW159" s="32">
        <v>1.8064516129032258</v>
      </c>
      <c r="AX159" s="32">
        <v>0</v>
      </c>
      <c r="AY159" s="32">
        <v>0</v>
      </c>
      <c r="AZ159" s="32">
        <v>0.8529917362580646</v>
      </c>
      <c r="BA159" s="32">
        <v>0</v>
      </c>
      <c r="BB159" s="32">
        <v>0</v>
      </c>
      <c r="BC159" s="32">
        <v>0</v>
      </c>
      <c r="BD159" s="32">
        <v>0</v>
      </c>
      <c r="BE159" s="32">
        <v>0</v>
      </c>
      <c r="BF159" s="32">
        <v>0.005225806451612903</v>
      </c>
      <c r="BG159" s="32">
        <v>0</v>
      </c>
      <c r="BH159" s="32">
        <v>0</v>
      </c>
      <c r="BI159" s="32">
        <v>0</v>
      </c>
      <c r="BJ159" s="32">
        <v>0</v>
      </c>
      <c r="BK159" s="33">
        <f t="shared" si="3"/>
        <v>31.587830445935474</v>
      </c>
    </row>
    <row r="160" spans="1:63" ht="13.5" thickBot="1">
      <c r="A160" s="37"/>
      <c r="B160" s="38" t="s">
        <v>164</v>
      </c>
      <c r="C160" s="39">
        <f aca="true" t="shared" si="4" ref="C160:BK160">SUM(C21:C159)</f>
        <v>0</v>
      </c>
      <c r="D160" s="39">
        <f t="shared" si="4"/>
        <v>197.51534773548386</v>
      </c>
      <c r="E160" s="39">
        <f t="shared" si="4"/>
        <v>0</v>
      </c>
      <c r="F160" s="39">
        <f t="shared" si="4"/>
        <v>0</v>
      </c>
      <c r="G160" s="39">
        <f t="shared" si="4"/>
        <v>0</v>
      </c>
      <c r="H160" s="39">
        <f t="shared" si="4"/>
        <v>189.252052252129</v>
      </c>
      <c r="I160" s="39">
        <f t="shared" si="4"/>
        <v>3245.4991842541954</v>
      </c>
      <c r="J160" s="39">
        <f t="shared" si="4"/>
        <v>12.212997161290323</v>
      </c>
      <c r="K160" s="39">
        <f t="shared" si="4"/>
        <v>0</v>
      </c>
      <c r="L160" s="39">
        <f t="shared" si="4"/>
        <v>305.30970426583883</v>
      </c>
      <c r="M160" s="39">
        <f t="shared" si="4"/>
        <v>0</v>
      </c>
      <c r="N160" s="39">
        <f t="shared" si="4"/>
        <v>0</v>
      </c>
      <c r="O160" s="39">
        <f t="shared" si="4"/>
        <v>0</v>
      </c>
      <c r="P160" s="39">
        <f t="shared" si="4"/>
        <v>0</v>
      </c>
      <c r="Q160" s="39">
        <f t="shared" si="4"/>
        <v>0</v>
      </c>
      <c r="R160" s="39">
        <f t="shared" si="4"/>
        <v>69.23648645935484</v>
      </c>
      <c r="S160" s="39">
        <f t="shared" si="4"/>
        <v>677.3928047956776</v>
      </c>
      <c r="T160" s="39">
        <f t="shared" si="4"/>
        <v>128.31835804261289</v>
      </c>
      <c r="U160" s="39">
        <f t="shared" si="4"/>
        <v>0</v>
      </c>
      <c r="V160" s="39">
        <f t="shared" si="4"/>
        <v>190.76137411932254</v>
      </c>
      <c r="W160" s="39">
        <f t="shared" si="4"/>
        <v>0</v>
      </c>
      <c r="X160" s="39">
        <f t="shared" si="4"/>
        <v>0</v>
      </c>
      <c r="Y160" s="39">
        <f t="shared" si="4"/>
        <v>0</v>
      </c>
      <c r="Z160" s="39">
        <f t="shared" si="4"/>
        <v>0</v>
      </c>
      <c r="AA160" s="39">
        <f t="shared" si="4"/>
        <v>0</v>
      </c>
      <c r="AB160" s="39">
        <f t="shared" si="4"/>
        <v>3.8588456085483878</v>
      </c>
      <c r="AC160" s="39">
        <f t="shared" si="4"/>
        <v>0.5150641112903225</v>
      </c>
      <c r="AD160" s="39">
        <f t="shared" si="4"/>
        <v>0</v>
      </c>
      <c r="AE160" s="39">
        <f t="shared" si="4"/>
        <v>0</v>
      </c>
      <c r="AF160" s="39">
        <f t="shared" si="4"/>
        <v>10.423212057161292</v>
      </c>
      <c r="AG160" s="39">
        <f t="shared" si="4"/>
        <v>0</v>
      </c>
      <c r="AH160" s="39">
        <f t="shared" si="4"/>
        <v>0</v>
      </c>
      <c r="AI160" s="39">
        <f t="shared" si="4"/>
        <v>0</v>
      </c>
      <c r="AJ160" s="39">
        <f t="shared" si="4"/>
        <v>0</v>
      </c>
      <c r="AK160" s="39">
        <f t="shared" si="4"/>
        <v>0</v>
      </c>
      <c r="AL160" s="39">
        <f t="shared" si="4"/>
        <v>0.11142299867741935</v>
      </c>
      <c r="AM160" s="39">
        <f t="shared" si="4"/>
        <v>0</v>
      </c>
      <c r="AN160" s="39">
        <f t="shared" si="4"/>
        <v>0</v>
      </c>
      <c r="AO160" s="39">
        <f t="shared" si="4"/>
        <v>0</v>
      </c>
      <c r="AP160" s="39">
        <f t="shared" si="4"/>
        <v>0.17606913377419353</v>
      </c>
      <c r="AQ160" s="39">
        <f t="shared" si="4"/>
        <v>0</v>
      </c>
      <c r="AR160" s="39">
        <f t="shared" si="4"/>
        <v>17.43920322580645</v>
      </c>
      <c r="AS160" s="39">
        <f t="shared" si="4"/>
        <v>0</v>
      </c>
      <c r="AT160" s="39">
        <f t="shared" si="4"/>
        <v>0</v>
      </c>
      <c r="AU160" s="39">
        <f t="shared" si="4"/>
        <v>0</v>
      </c>
      <c r="AV160" s="39">
        <f t="shared" si="4"/>
        <v>762.2352879146689</v>
      </c>
      <c r="AW160" s="39">
        <f t="shared" si="4"/>
        <v>1014.3496296382901</v>
      </c>
      <c r="AX160" s="39">
        <f t="shared" si="4"/>
        <v>9.499365378741935</v>
      </c>
      <c r="AY160" s="39">
        <f t="shared" si="4"/>
        <v>0</v>
      </c>
      <c r="AZ160" s="39">
        <f t="shared" si="4"/>
        <v>1542.5939027516</v>
      </c>
      <c r="BA160" s="39">
        <f t="shared" si="4"/>
        <v>0</v>
      </c>
      <c r="BB160" s="39">
        <f t="shared" si="4"/>
        <v>0</v>
      </c>
      <c r="BC160" s="39">
        <f t="shared" si="4"/>
        <v>0</v>
      </c>
      <c r="BD160" s="39">
        <f t="shared" si="4"/>
        <v>0</v>
      </c>
      <c r="BE160" s="39">
        <f t="shared" si="4"/>
        <v>0</v>
      </c>
      <c r="BF160" s="39">
        <f t="shared" si="4"/>
        <v>362.1771882627595</v>
      </c>
      <c r="BG160" s="39">
        <f t="shared" si="4"/>
        <v>247.01759826511548</v>
      </c>
      <c r="BH160" s="39">
        <f t="shared" si="4"/>
        <v>9.41832971264516</v>
      </c>
      <c r="BI160" s="39">
        <f t="shared" si="4"/>
        <v>0</v>
      </c>
      <c r="BJ160" s="39">
        <f t="shared" si="4"/>
        <v>229.446233913259</v>
      </c>
      <c r="BK160" s="44">
        <f t="shared" si="4"/>
        <v>9224.759662058239</v>
      </c>
    </row>
    <row r="161" spans="1:63" ht="13.5" thickBot="1">
      <c r="A161" s="45" t="s">
        <v>165</v>
      </c>
      <c r="B161" s="46" t="s">
        <v>166</v>
      </c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8"/>
    </row>
    <row r="162" spans="1:63" ht="13.5" thickBot="1">
      <c r="A162" s="49"/>
      <c r="B162" s="38" t="s">
        <v>167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0</v>
      </c>
      <c r="Z162" s="39">
        <v>0</v>
      </c>
      <c r="AA162" s="39">
        <v>0</v>
      </c>
      <c r="AB162" s="39">
        <v>0</v>
      </c>
      <c r="AC162" s="39">
        <v>0</v>
      </c>
      <c r="AD162" s="39">
        <v>0</v>
      </c>
      <c r="AE162" s="39">
        <v>0</v>
      </c>
      <c r="AF162" s="39">
        <v>0</v>
      </c>
      <c r="AG162" s="39">
        <v>0</v>
      </c>
      <c r="AH162" s="39">
        <v>0</v>
      </c>
      <c r="AI162" s="39">
        <v>0</v>
      </c>
      <c r="AJ162" s="39">
        <v>0</v>
      </c>
      <c r="AK162" s="39">
        <v>0</v>
      </c>
      <c r="AL162" s="39">
        <v>0</v>
      </c>
      <c r="AM162" s="39">
        <v>0</v>
      </c>
      <c r="AN162" s="39">
        <v>0</v>
      </c>
      <c r="AO162" s="39">
        <v>0</v>
      </c>
      <c r="AP162" s="39">
        <v>0</v>
      </c>
      <c r="AQ162" s="39">
        <v>0</v>
      </c>
      <c r="AR162" s="39">
        <v>0</v>
      </c>
      <c r="AS162" s="39">
        <v>0</v>
      </c>
      <c r="AT162" s="39">
        <v>0</v>
      </c>
      <c r="AU162" s="39">
        <v>0</v>
      </c>
      <c r="AV162" s="39">
        <v>0</v>
      </c>
      <c r="AW162" s="39">
        <v>0</v>
      </c>
      <c r="AX162" s="39">
        <v>0</v>
      </c>
      <c r="AY162" s="39">
        <v>0</v>
      </c>
      <c r="AZ162" s="39">
        <v>0</v>
      </c>
      <c r="BA162" s="39">
        <v>0</v>
      </c>
      <c r="BB162" s="39">
        <v>0</v>
      </c>
      <c r="BC162" s="39">
        <v>0</v>
      </c>
      <c r="BD162" s="39">
        <v>0</v>
      </c>
      <c r="BE162" s="39">
        <v>0</v>
      </c>
      <c r="BF162" s="39">
        <v>0</v>
      </c>
      <c r="BG162" s="39">
        <v>0</v>
      </c>
      <c r="BH162" s="39">
        <v>0</v>
      </c>
      <c r="BI162" s="39">
        <v>0</v>
      </c>
      <c r="BJ162" s="39">
        <v>0</v>
      </c>
      <c r="BK162" s="39">
        <v>0</v>
      </c>
    </row>
    <row r="163" spans="1:63" ht="13.5" thickBot="1">
      <c r="A163" s="45" t="s">
        <v>168</v>
      </c>
      <c r="B163" s="46" t="s">
        <v>169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8"/>
    </row>
    <row r="164" spans="1:63" ht="13.5" thickBot="1">
      <c r="A164" s="49"/>
      <c r="B164" s="38" t="s">
        <v>170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</row>
    <row r="165" spans="1:63" ht="15">
      <c r="A165" s="40" t="s">
        <v>171</v>
      </c>
      <c r="B165" s="41" t="s">
        <v>172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33"/>
    </row>
    <row r="166" spans="1:63" ht="15">
      <c r="A166" s="50"/>
      <c r="B166" s="51" t="s">
        <v>173</v>
      </c>
      <c r="C166" s="52">
        <v>0</v>
      </c>
      <c r="D166" s="52">
        <v>78.42833055832257</v>
      </c>
      <c r="E166" s="52">
        <v>308.3988651847096</v>
      </c>
      <c r="F166" s="52">
        <v>0</v>
      </c>
      <c r="G166" s="52">
        <v>0</v>
      </c>
      <c r="H166" s="52">
        <v>124.73778022096772</v>
      </c>
      <c r="I166" s="52">
        <v>4800.120360102773</v>
      </c>
      <c r="J166" s="52">
        <v>385.8935940367741</v>
      </c>
      <c r="K166" s="52">
        <v>0</v>
      </c>
      <c r="L166" s="52">
        <v>246.36117913906455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99.88025009006452</v>
      </c>
      <c r="S166" s="52">
        <v>949.840403184484</v>
      </c>
      <c r="T166" s="52">
        <v>514.522303451129</v>
      </c>
      <c r="U166" s="52">
        <v>0</v>
      </c>
      <c r="V166" s="52">
        <v>72.73183504890324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1.6819339758387093</v>
      </c>
      <c r="AC166" s="52">
        <v>5.267711994580645</v>
      </c>
      <c r="AD166" s="52">
        <v>0</v>
      </c>
      <c r="AE166" s="52">
        <v>0</v>
      </c>
      <c r="AF166" s="52">
        <v>2.319850218193548</v>
      </c>
      <c r="AG166" s="52">
        <v>0</v>
      </c>
      <c r="AH166" s="52">
        <v>0</v>
      </c>
      <c r="AI166" s="52">
        <v>0</v>
      </c>
      <c r="AJ166" s="52">
        <v>0</v>
      </c>
      <c r="AK166" s="52">
        <v>0</v>
      </c>
      <c r="AL166" s="52">
        <v>0.04206279419354839</v>
      </c>
      <c r="AM166" s="52">
        <v>0</v>
      </c>
      <c r="AN166" s="52">
        <v>0.29410298512903216</v>
      </c>
      <c r="AO166" s="52">
        <v>0</v>
      </c>
      <c r="AP166" s="52">
        <v>0.12775108845161293</v>
      </c>
      <c r="AQ166" s="52">
        <v>0</v>
      </c>
      <c r="AR166" s="52">
        <v>6.455412402677419</v>
      </c>
      <c r="AS166" s="52">
        <v>0</v>
      </c>
      <c r="AT166" s="52">
        <v>0</v>
      </c>
      <c r="AU166" s="52">
        <v>0</v>
      </c>
      <c r="AV166" s="52">
        <v>231.78118751248397</v>
      </c>
      <c r="AW166" s="52">
        <v>1725.3392434114835</v>
      </c>
      <c r="AX166" s="52">
        <v>924.1687485097093</v>
      </c>
      <c r="AY166" s="52">
        <v>0</v>
      </c>
      <c r="AZ166" s="52">
        <v>908.8766072132241</v>
      </c>
      <c r="BA166" s="52">
        <v>0</v>
      </c>
      <c r="BB166" s="52">
        <v>0</v>
      </c>
      <c r="BC166" s="52">
        <v>0</v>
      </c>
      <c r="BD166" s="52">
        <v>0</v>
      </c>
      <c r="BE166" s="52">
        <v>0</v>
      </c>
      <c r="BF166" s="52">
        <v>88.03077266854832</v>
      </c>
      <c r="BG166" s="52">
        <v>235.7952026219354</v>
      </c>
      <c r="BH166" s="52">
        <v>24.355479767548385</v>
      </c>
      <c r="BI166" s="52">
        <v>0</v>
      </c>
      <c r="BJ166" s="52">
        <v>103.62998022470971</v>
      </c>
      <c r="BK166" s="33">
        <f aca="true" t="shared" si="5" ref="BK166:BK217">SUM(C166:BJ166)</f>
        <v>11839.080948405901</v>
      </c>
    </row>
    <row r="167" spans="1:63" ht="15">
      <c r="A167" s="53"/>
      <c r="B167" s="54" t="s">
        <v>174</v>
      </c>
      <c r="C167" s="55">
        <v>0</v>
      </c>
      <c r="D167" s="55">
        <v>0</v>
      </c>
      <c r="E167" s="55">
        <v>0</v>
      </c>
      <c r="F167" s="55">
        <v>0</v>
      </c>
      <c r="G167" s="55">
        <v>0</v>
      </c>
      <c r="H167" s="55">
        <v>29.91123217177419</v>
      </c>
      <c r="I167" s="55">
        <v>647.9117864205808</v>
      </c>
      <c r="J167" s="55">
        <v>0</v>
      </c>
      <c r="K167" s="55">
        <v>0</v>
      </c>
      <c r="L167" s="55">
        <v>14.81675923848387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8.38551966932258</v>
      </c>
      <c r="S167" s="55">
        <v>3.969410361741934</v>
      </c>
      <c r="T167" s="55">
        <v>0</v>
      </c>
      <c r="U167" s="55">
        <v>0</v>
      </c>
      <c r="V167" s="55">
        <v>9.255310451483869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0.3842970543225807</v>
      </c>
      <c r="AC167" s="55">
        <v>0</v>
      </c>
      <c r="AD167" s="55">
        <v>0</v>
      </c>
      <c r="AE167" s="55">
        <v>0</v>
      </c>
      <c r="AF167" s="55">
        <v>1.334005672193548</v>
      </c>
      <c r="AG167" s="55">
        <v>0</v>
      </c>
      <c r="AH167" s="55">
        <v>0</v>
      </c>
      <c r="AI167" s="55">
        <v>0</v>
      </c>
      <c r="AJ167" s="55">
        <v>0</v>
      </c>
      <c r="AK167" s="55">
        <v>0</v>
      </c>
      <c r="AL167" s="55">
        <v>0.1505958818709677</v>
      </c>
      <c r="AM167" s="55">
        <v>0</v>
      </c>
      <c r="AN167" s="55">
        <v>0</v>
      </c>
      <c r="AO167" s="55">
        <v>0</v>
      </c>
      <c r="AP167" s="55">
        <v>0.03102455348387098</v>
      </c>
      <c r="AQ167" s="55">
        <v>0</v>
      </c>
      <c r="AR167" s="55">
        <v>3.3878146936451623</v>
      </c>
      <c r="AS167" s="55">
        <v>0</v>
      </c>
      <c r="AT167" s="55">
        <v>0</v>
      </c>
      <c r="AU167" s="55">
        <v>0</v>
      </c>
      <c r="AV167" s="55">
        <v>165.0602252479676</v>
      </c>
      <c r="AW167" s="55">
        <v>280.4589411360321</v>
      </c>
      <c r="AX167" s="55">
        <v>35.48450545316129</v>
      </c>
      <c r="AY167" s="55">
        <v>0</v>
      </c>
      <c r="AZ167" s="55">
        <v>268.53115227159884</v>
      </c>
      <c r="BA167" s="55">
        <v>0</v>
      </c>
      <c r="BB167" s="55">
        <v>0</v>
      </c>
      <c r="BC167" s="55">
        <v>1.2809249617741938</v>
      </c>
      <c r="BD167" s="55">
        <v>0</v>
      </c>
      <c r="BE167" s="55">
        <v>0</v>
      </c>
      <c r="BF167" s="55">
        <v>145.8609789894516</v>
      </c>
      <c r="BG167" s="55">
        <v>32.98896333822581</v>
      </c>
      <c r="BH167" s="55">
        <v>2.529818013</v>
      </c>
      <c r="BI167" s="55">
        <v>0</v>
      </c>
      <c r="BJ167" s="55">
        <v>45.5841147623226</v>
      </c>
      <c r="BK167" s="33">
        <f t="shared" si="5"/>
        <v>1697.3173803424374</v>
      </c>
    </row>
    <row r="168" spans="1:63" ht="15">
      <c r="A168" s="53"/>
      <c r="B168" s="54" t="s">
        <v>175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5">
        <v>77.57492372448388</v>
      </c>
      <c r="I168" s="55">
        <v>883.7677437492258</v>
      </c>
      <c r="J168" s="55">
        <v>79.4409172173871</v>
      </c>
      <c r="K168" s="55">
        <v>0</v>
      </c>
      <c r="L168" s="55">
        <v>9.330233073322582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17.792445833258068</v>
      </c>
      <c r="S168" s="55">
        <v>24.33800256832258</v>
      </c>
      <c r="T168" s="55">
        <v>20.18013778916129</v>
      </c>
      <c r="U168" s="55">
        <v>0</v>
      </c>
      <c r="V168" s="55">
        <v>3.0029029665161295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2.975079720129033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5">
        <v>0</v>
      </c>
      <c r="AL168" s="55">
        <v>0.7380560401290326</v>
      </c>
      <c r="AM168" s="55">
        <v>0</v>
      </c>
      <c r="AN168" s="55">
        <v>12.258209913580645</v>
      </c>
      <c r="AO168" s="55">
        <v>0</v>
      </c>
      <c r="AP168" s="55">
        <v>0.3103552778064516</v>
      </c>
      <c r="AQ168" s="55">
        <v>0</v>
      </c>
      <c r="AR168" s="55">
        <v>0</v>
      </c>
      <c r="AS168" s="55">
        <v>0</v>
      </c>
      <c r="AT168" s="55">
        <v>0</v>
      </c>
      <c r="AU168" s="55">
        <v>0</v>
      </c>
      <c r="AV168" s="55">
        <v>50.30341726506453</v>
      </c>
      <c r="AW168" s="55">
        <v>52.551470545709684</v>
      </c>
      <c r="AX168" s="55">
        <v>0</v>
      </c>
      <c r="AY168" s="55">
        <v>0</v>
      </c>
      <c r="AZ168" s="55">
        <v>25.947533357854528</v>
      </c>
      <c r="BA168" s="55">
        <v>0</v>
      </c>
      <c r="BB168" s="55">
        <v>0</v>
      </c>
      <c r="BC168" s="55">
        <v>0</v>
      </c>
      <c r="BD168" s="55">
        <v>0</v>
      </c>
      <c r="BE168" s="55">
        <v>0</v>
      </c>
      <c r="BF168" s="55">
        <v>21.547742761516133</v>
      </c>
      <c r="BG168" s="55">
        <v>8.521614839612903</v>
      </c>
      <c r="BH168" s="55">
        <v>5.580763683838709</v>
      </c>
      <c r="BI168" s="55">
        <v>0</v>
      </c>
      <c r="BJ168" s="55">
        <v>7.155140245258064</v>
      </c>
      <c r="BK168" s="33">
        <f t="shared" si="5"/>
        <v>1303.3166905721778</v>
      </c>
    </row>
    <row r="169" spans="1:63" ht="15">
      <c r="A169" s="53"/>
      <c r="B169" s="54" t="s">
        <v>176</v>
      </c>
      <c r="C169" s="55">
        <v>0</v>
      </c>
      <c r="D169" s="55">
        <v>0</v>
      </c>
      <c r="E169" s="55">
        <v>0</v>
      </c>
      <c r="F169" s="55">
        <v>0</v>
      </c>
      <c r="G169" s="55">
        <v>0</v>
      </c>
      <c r="H169" s="55">
        <v>0.0504038550967742</v>
      </c>
      <c r="I169" s="55">
        <v>0.4973109677419355</v>
      </c>
      <c r="J169" s="55">
        <v>0</v>
      </c>
      <c r="K169" s="55">
        <v>0</v>
      </c>
      <c r="L169" s="55">
        <v>0.09283982948387098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0.04409120774193549</v>
      </c>
      <c r="S169" s="55">
        <v>0.009497897612903225</v>
      </c>
      <c r="T169" s="55">
        <v>0</v>
      </c>
      <c r="U169" s="55">
        <v>0</v>
      </c>
      <c r="V169" s="55">
        <v>0.18417082838709678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0.009132576612903226</v>
      </c>
      <c r="AC169" s="55">
        <v>0</v>
      </c>
      <c r="AD169" s="55">
        <v>0</v>
      </c>
      <c r="AE169" s="55">
        <v>0</v>
      </c>
      <c r="AF169" s="55">
        <v>0.01588274193548387</v>
      </c>
      <c r="AG169" s="55">
        <v>0</v>
      </c>
      <c r="AH169" s="55">
        <v>0</v>
      </c>
      <c r="AI169" s="55">
        <v>0</v>
      </c>
      <c r="AJ169" s="55">
        <v>0</v>
      </c>
      <c r="AK169" s="55">
        <v>0</v>
      </c>
      <c r="AL169" s="55">
        <v>0.00015882741935483873</v>
      </c>
      <c r="AM169" s="55">
        <v>0</v>
      </c>
      <c r="AN169" s="55">
        <v>0</v>
      </c>
      <c r="AO169" s="55">
        <v>0</v>
      </c>
      <c r="AP169" s="55">
        <v>0</v>
      </c>
      <c r="AQ169" s="55">
        <v>0</v>
      </c>
      <c r="AR169" s="55">
        <v>0</v>
      </c>
      <c r="AS169" s="55">
        <v>0</v>
      </c>
      <c r="AT169" s="55">
        <v>0</v>
      </c>
      <c r="AU169" s="55">
        <v>0</v>
      </c>
      <c r="AV169" s="55">
        <v>2.3191308043225773</v>
      </c>
      <c r="AW169" s="55">
        <v>1.3151618792580646</v>
      </c>
      <c r="AX169" s="55">
        <v>0.047654578935483874</v>
      </c>
      <c r="AY169" s="55">
        <v>0</v>
      </c>
      <c r="AZ169" s="55">
        <v>4.591267405547226</v>
      </c>
      <c r="BA169" s="55">
        <v>0</v>
      </c>
      <c r="BB169" s="55">
        <v>0</v>
      </c>
      <c r="BC169" s="55">
        <v>0</v>
      </c>
      <c r="BD169" s="55">
        <v>0</v>
      </c>
      <c r="BE169" s="55">
        <v>0</v>
      </c>
      <c r="BF169" s="55">
        <v>2.535829561064518</v>
      </c>
      <c r="BG169" s="55">
        <v>0.48598708406451613</v>
      </c>
      <c r="BH169" s="55">
        <v>0.16676879032258066</v>
      </c>
      <c r="BI169" s="55">
        <v>0</v>
      </c>
      <c r="BJ169" s="55">
        <v>2.1576800070967734</v>
      </c>
      <c r="BK169" s="33">
        <f t="shared" si="5"/>
        <v>14.522968842644</v>
      </c>
    </row>
    <row r="170" spans="1:63" ht="15">
      <c r="A170" s="53"/>
      <c r="B170" s="54" t="s">
        <v>177</v>
      </c>
      <c r="C170" s="55">
        <v>0</v>
      </c>
      <c r="D170" s="55">
        <v>0</v>
      </c>
      <c r="E170" s="55">
        <v>0</v>
      </c>
      <c r="F170" s="55">
        <v>0</v>
      </c>
      <c r="G170" s="55">
        <v>0</v>
      </c>
      <c r="H170" s="55">
        <v>0.3159275760967742</v>
      </c>
      <c r="I170" s="55">
        <v>0</v>
      </c>
      <c r="J170" s="55">
        <v>0</v>
      </c>
      <c r="K170" s="55">
        <v>0</v>
      </c>
      <c r="L170" s="55">
        <v>0.6932776612903225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0.3698321138064516</v>
      </c>
      <c r="S170" s="55">
        <v>0</v>
      </c>
      <c r="T170" s="55">
        <v>0</v>
      </c>
      <c r="U170" s="55">
        <v>0</v>
      </c>
      <c r="V170" s="55">
        <v>0.056722717741935484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0.0012075287096774186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5">
        <v>0</v>
      </c>
      <c r="AL170" s="55">
        <v>0</v>
      </c>
      <c r="AM170" s="55">
        <v>0</v>
      </c>
      <c r="AN170" s="55">
        <v>0</v>
      </c>
      <c r="AO170" s="55">
        <v>0</v>
      </c>
      <c r="AP170" s="55">
        <v>0</v>
      </c>
      <c r="AQ170" s="55">
        <v>0</v>
      </c>
      <c r="AR170" s="55">
        <v>0</v>
      </c>
      <c r="AS170" s="55">
        <v>0</v>
      </c>
      <c r="AT170" s="55">
        <v>0</v>
      </c>
      <c r="AU170" s="55">
        <v>0</v>
      </c>
      <c r="AV170" s="55">
        <v>16.384112351774217</v>
      </c>
      <c r="AW170" s="55">
        <v>6.104127173903226</v>
      </c>
      <c r="AX170" s="55">
        <v>0</v>
      </c>
      <c r="AY170" s="55">
        <v>0</v>
      </c>
      <c r="AZ170" s="55">
        <v>48.20044964005364</v>
      </c>
      <c r="BA170" s="55">
        <v>0</v>
      </c>
      <c r="BB170" s="55">
        <v>0</v>
      </c>
      <c r="BC170" s="55">
        <v>0</v>
      </c>
      <c r="BD170" s="55">
        <v>0</v>
      </c>
      <c r="BE170" s="55">
        <v>0</v>
      </c>
      <c r="BF170" s="55">
        <v>9.924023166161309</v>
      </c>
      <c r="BG170" s="55">
        <v>3.7863715715161272</v>
      </c>
      <c r="BH170" s="55">
        <v>0</v>
      </c>
      <c r="BI170" s="55">
        <v>0</v>
      </c>
      <c r="BJ170" s="55">
        <v>7.901177995290321</v>
      </c>
      <c r="BK170" s="33">
        <f t="shared" si="5"/>
        <v>93.737229496344</v>
      </c>
    </row>
    <row r="171" spans="1:63" ht="15">
      <c r="A171" s="53"/>
      <c r="B171" s="54" t="s">
        <v>178</v>
      </c>
      <c r="C171" s="55">
        <v>0</v>
      </c>
      <c r="D171" s="55">
        <v>0</v>
      </c>
      <c r="E171" s="55">
        <v>0</v>
      </c>
      <c r="F171" s="55">
        <v>0</v>
      </c>
      <c r="G171" s="55">
        <v>0</v>
      </c>
      <c r="H171" s="55">
        <v>0.15080316303225808</v>
      </c>
      <c r="I171" s="55">
        <v>0</v>
      </c>
      <c r="J171" s="55">
        <v>0</v>
      </c>
      <c r="K171" s="55">
        <v>0</v>
      </c>
      <c r="L171" s="55">
        <v>0.780947039451613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0.16201644822580646</v>
      </c>
      <c r="S171" s="55">
        <v>0</v>
      </c>
      <c r="T171" s="55">
        <v>0</v>
      </c>
      <c r="U171" s="55">
        <v>0</v>
      </c>
      <c r="V171" s="55">
        <v>0.02523961935483871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0.08476139677419355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5">
        <v>0</v>
      </c>
      <c r="AL171" s="55">
        <v>0</v>
      </c>
      <c r="AM171" s="55">
        <v>0</v>
      </c>
      <c r="AN171" s="55">
        <v>0</v>
      </c>
      <c r="AO171" s="55">
        <v>0</v>
      </c>
      <c r="AP171" s="55">
        <v>0</v>
      </c>
      <c r="AQ171" s="55">
        <v>0</v>
      </c>
      <c r="AR171" s="55">
        <v>0</v>
      </c>
      <c r="AS171" s="55">
        <v>0</v>
      </c>
      <c r="AT171" s="55">
        <v>0</v>
      </c>
      <c r="AU171" s="55">
        <v>0</v>
      </c>
      <c r="AV171" s="55">
        <v>14.316475844677418</v>
      </c>
      <c r="AW171" s="55">
        <v>0.8687861538387097</v>
      </c>
      <c r="AX171" s="55">
        <v>0</v>
      </c>
      <c r="AY171" s="55">
        <v>0</v>
      </c>
      <c r="AZ171" s="55">
        <v>31.16964190221929</v>
      </c>
      <c r="BA171" s="55">
        <v>0</v>
      </c>
      <c r="BB171" s="55">
        <v>0</v>
      </c>
      <c r="BC171" s="55">
        <v>0</v>
      </c>
      <c r="BD171" s="55">
        <v>0</v>
      </c>
      <c r="BE171" s="55">
        <v>0</v>
      </c>
      <c r="BF171" s="55">
        <v>7.840936454806456</v>
      </c>
      <c r="BG171" s="55">
        <v>0.6924914091612903</v>
      </c>
      <c r="BH171" s="55">
        <v>0.06054385483870967</v>
      </c>
      <c r="BI171" s="55">
        <v>0</v>
      </c>
      <c r="BJ171" s="55">
        <v>6.355003487387098</v>
      </c>
      <c r="BK171" s="33">
        <f t="shared" si="5"/>
        <v>62.507646773767675</v>
      </c>
    </row>
    <row r="172" spans="1:63" ht="15">
      <c r="A172" s="53"/>
      <c r="B172" s="54" t="s">
        <v>179</v>
      </c>
      <c r="C172" s="55">
        <v>0</v>
      </c>
      <c r="D172" s="55">
        <v>0</v>
      </c>
      <c r="E172" s="55">
        <v>0</v>
      </c>
      <c r="F172" s="55">
        <v>0</v>
      </c>
      <c r="G172" s="55">
        <v>0</v>
      </c>
      <c r="H172" s="55">
        <v>12.450483242451606</v>
      </c>
      <c r="I172" s="55">
        <v>0</v>
      </c>
      <c r="J172" s="55">
        <v>0</v>
      </c>
      <c r="K172" s="55">
        <v>0</v>
      </c>
      <c r="L172" s="55">
        <v>0.3202909428387097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15.627145355709679</v>
      </c>
      <c r="S172" s="55">
        <v>0</v>
      </c>
      <c r="T172" s="55">
        <v>0</v>
      </c>
      <c r="U172" s="55">
        <v>0</v>
      </c>
      <c r="V172" s="55">
        <v>14.727819530193552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2.2631249659354844</v>
      </c>
      <c r="AC172" s="55">
        <v>0</v>
      </c>
      <c r="AD172" s="55">
        <v>0</v>
      </c>
      <c r="AE172" s="55">
        <v>0</v>
      </c>
      <c r="AF172" s="55">
        <v>1.1873837987096774</v>
      </c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0.7993015294516129</v>
      </c>
      <c r="AM172" s="55">
        <v>0</v>
      </c>
      <c r="AN172" s="55">
        <v>0</v>
      </c>
      <c r="AO172" s="55">
        <v>0</v>
      </c>
      <c r="AP172" s="55">
        <v>0</v>
      </c>
      <c r="AQ172" s="55">
        <v>0</v>
      </c>
      <c r="AR172" s="55">
        <v>0</v>
      </c>
      <c r="AS172" s="55">
        <v>0</v>
      </c>
      <c r="AT172" s="55">
        <v>0</v>
      </c>
      <c r="AU172" s="55">
        <v>0</v>
      </c>
      <c r="AV172" s="55">
        <v>840.8878875888378</v>
      </c>
      <c r="AW172" s="55">
        <v>0.00659656070967742</v>
      </c>
      <c r="AX172" s="55">
        <v>0</v>
      </c>
      <c r="AY172" s="55">
        <v>0</v>
      </c>
      <c r="AZ172" s="55">
        <v>30.06348191443706</v>
      </c>
      <c r="BA172" s="55">
        <v>0</v>
      </c>
      <c r="BB172" s="55">
        <v>0</v>
      </c>
      <c r="BC172" s="55">
        <v>0</v>
      </c>
      <c r="BD172" s="55">
        <v>0</v>
      </c>
      <c r="BE172" s="55">
        <v>0</v>
      </c>
      <c r="BF172" s="55">
        <v>2871.9057851350094</v>
      </c>
      <c r="BG172" s="55">
        <v>0</v>
      </c>
      <c r="BH172" s="55">
        <v>0</v>
      </c>
      <c r="BI172" s="55">
        <v>0</v>
      </c>
      <c r="BJ172" s="55">
        <v>23.893339990193542</v>
      </c>
      <c r="BK172" s="33">
        <f t="shared" si="5"/>
        <v>3814.132640554478</v>
      </c>
    </row>
    <row r="173" spans="1:63" ht="15">
      <c r="A173" s="53"/>
      <c r="B173" s="54" t="s">
        <v>180</v>
      </c>
      <c r="C173" s="55">
        <v>0</v>
      </c>
      <c r="D173" s="55">
        <v>0</v>
      </c>
      <c r="E173" s="55">
        <v>0</v>
      </c>
      <c r="F173" s="55">
        <v>0</v>
      </c>
      <c r="G173" s="55">
        <v>0</v>
      </c>
      <c r="H173" s="55">
        <v>2.6968313838387092</v>
      </c>
      <c r="I173" s="55">
        <v>0</v>
      </c>
      <c r="J173" s="55">
        <v>0</v>
      </c>
      <c r="K173" s="55">
        <v>0</v>
      </c>
      <c r="L173" s="55">
        <v>0.5488082627419355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3.540114456354838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0.739169165870968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5">
        <v>0</v>
      </c>
      <c r="AL173" s="55">
        <v>0.12535161458064514</v>
      </c>
      <c r="AM173" s="55">
        <v>0</v>
      </c>
      <c r="AN173" s="55">
        <v>0</v>
      </c>
      <c r="AO173" s="55">
        <v>0</v>
      </c>
      <c r="AP173" s="55">
        <v>0</v>
      </c>
      <c r="AQ173" s="55">
        <v>0</v>
      </c>
      <c r="AR173" s="55">
        <v>0</v>
      </c>
      <c r="AS173" s="55">
        <v>0</v>
      </c>
      <c r="AT173" s="55">
        <v>0</v>
      </c>
      <c r="AU173" s="55">
        <v>0</v>
      </c>
      <c r="AV173" s="55">
        <v>60.34040417019357</v>
      </c>
      <c r="AW173" s="55">
        <v>0</v>
      </c>
      <c r="AX173" s="55">
        <v>0</v>
      </c>
      <c r="AY173" s="55">
        <v>0</v>
      </c>
      <c r="AZ173" s="55">
        <v>4.082111821186793</v>
      </c>
      <c r="BA173" s="55">
        <v>0</v>
      </c>
      <c r="BB173" s="55">
        <v>0</v>
      </c>
      <c r="BC173" s="55">
        <v>0</v>
      </c>
      <c r="BD173" s="55">
        <v>0</v>
      </c>
      <c r="BE173" s="55">
        <v>0</v>
      </c>
      <c r="BF173" s="55">
        <v>152.56008902390286</v>
      </c>
      <c r="BG173" s="55">
        <v>0</v>
      </c>
      <c r="BH173" s="55">
        <v>0</v>
      </c>
      <c r="BI173" s="55">
        <v>0</v>
      </c>
      <c r="BJ173" s="55">
        <v>4.339811606290323</v>
      </c>
      <c r="BK173" s="33">
        <f t="shared" si="5"/>
        <v>228.97269150496064</v>
      </c>
    </row>
    <row r="174" spans="1:63" ht="15">
      <c r="A174" s="53"/>
      <c r="B174" s="54" t="s">
        <v>181</v>
      </c>
      <c r="C174" s="55">
        <v>0</v>
      </c>
      <c r="D174" s="55">
        <v>3.4114913435161287</v>
      </c>
      <c r="E174" s="55">
        <v>0</v>
      </c>
      <c r="F174" s="55">
        <v>0</v>
      </c>
      <c r="G174" s="55">
        <v>0</v>
      </c>
      <c r="H174" s="55">
        <v>112.88040120054838</v>
      </c>
      <c r="I174" s="55">
        <v>518.953484431516</v>
      </c>
      <c r="J174" s="55">
        <v>17.10547380512903</v>
      </c>
      <c r="K174" s="55">
        <v>0</v>
      </c>
      <c r="L174" s="55">
        <v>124.66381512167743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46.790538642935466</v>
      </c>
      <c r="S174" s="55">
        <v>70.53182120125808</v>
      </c>
      <c r="T174" s="55">
        <v>13.944452886677418</v>
      </c>
      <c r="U174" s="55">
        <v>0</v>
      </c>
      <c r="V174" s="55">
        <v>41.4101813494516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5.40703888564516</v>
      </c>
      <c r="AC174" s="55">
        <v>0.4764531449677419</v>
      </c>
      <c r="AD174" s="55">
        <v>0</v>
      </c>
      <c r="AE174" s="55">
        <v>0</v>
      </c>
      <c r="AF174" s="55">
        <v>0.8106472716774192</v>
      </c>
      <c r="AG174" s="55">
        <v>0</v>
      </c>
      <c r="AH174" s="55">
        <v>0</v>
      </c>
      <c r="AI174" s="55">
        <v>0</v>
      </c>
      <c r="AJ174" s="55">
        <v>0</v>
      </c>
      <c r="AK174" s="55">
        <v>0</v>
      </c>
      <c r="AL174" s="55">
        <v>0.5784337007096776</v>
      </c>
      <c r="AM174" s="55">
        <v>0</v>
      </c>
      <c r="AN174" s="55">
        <v>0</v>
      </c>
      <c r="AO174" s="55">
        <v>0</v>
      </c>
      <c r="AP174" s="55">
        <v>0</v>
      </c>
      <c r="AQ174" s="55">
        <v>0</v>
      </c>
      <c r="AR174" s="55">
        <v>0</v>
      </c>
      <c r="AS174" s="55">
        <v>0</v>
      </c>
      <c r="AT174" s="55">
        <v>0</v>
      </c>
      <c r="AU174" s="55">
        <v>0</v>
      </c>
      <c r="AV174" s="55">
        <v>811.1118923264515</v>
      </c>
      <c r="AW174" s="55">
        <v>744.3143461171612</v>
      </c>
      <c r="AX174" s="55">
        <v>21.348072297161288</v>
      </c>
      <c r="AY174" s="55">
        <v>0</v>
      </c>
      <c r="AZ174" s="55">
        <v>655.4522541339572</v>
      </c>
      <c r="BA174" s="55">
        <v>0</v>
      </c>
      <c r="BB174" s="55">
        <v>0</v>
      </c>
      <c r="BC174" s="55">
        <v>0</v>
      </c>
      <c r="BD174" s="55">
        <v>0</v>
      </c>
      <c r="BE174" s="55">
        <v>0</v>
      </c>
      <c r="BF174" s="55">
        <v>546.3028249679346</v>
      </c>
      <c r="BG174" s="55">
        <v>121.93493832935484</v>
      </c>
      <c r="BH174" s="55">
        <v>52.140192741806445</v>
      </c>
      <c r="BI174" s="55">
        <v>0</v>
      </c>
      <c r="BJ174" s="55">
        <v>197.6407556606449</v>
      </c>
      <c r="BK174" s="33">
        <f t="shared" si="5"/>
        <v>4107.209509560181</v>
      </c>
    </row>
    <row r="175" spans="1:63" ht="15">
      <c r="A175" s="53"/>
      <c r="B175" s="54" t="s">
        <v>182</v>
      </c>
      <c r="C175" s="55">
        <v>0</v>
      </c>
      <c r="D175" s="55">
        <v>0</v>
      </c>
      <c r="E175" s="55">
        <v>0</v>
      </c>
      <c r="F175" s="55">
        <v>0</v>
      </c>
      <c r="G175" s="55">
        <v>0</v>
      </c>
      <c r="H175" s="55">
        <v>0.35621594612903235</v>
      </c>
      <c r="I175" s="55">
        <v>0</v>
      </c>
      <c r="J175" s="55">
        <v>0</v>
      </c>
      <c r="K175" s="55">
        <v>0</v>
      </c>
      <c r="L175" s="55">
        <v>1.0885784162903227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0.3169027993870968</v>
      </c>
      <c r="S175" s="55">
        <v>0</v>
      </c>
      <c r="T175" s="55">
        <v>0</v>
      </c>
      <c r="U175" s="55">
        <v>0</v>
      </c>
      <c r="V175" s="55">
        <v>0.2092745723870968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0.029146512806451613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5">
        <v>0</v>
      </c>
      <c r="AL175" s="55">
        <v>0.011901393548387098</v>
      </c>
      <c r="AM175" s="55">
        <v>0</v>
      </c>
      <c r="AN175" s="55">
        <v>0</v>
      </c>
      <c r="AO175" s="55">
        <v>0</v>
      </c>
      <c r="AP175" s="55">
        <v>0</v>
      </c>
      <c r="AQ175" s="55">
        <v>0</v>
      </c>
      <c r="AR175" s="55">
        <v>0</v>
      </c>
      <c r="AS175" s="55">
        <v>0</v>
      </c>
      <c r="AT175" s="55">
        <v>0</v>
      </c>
      <c r="AU175" s="55">
        <v>0</v>
      </c>
      <c r="AV175" s="55">
        <v>9.56720719641935</v>
      </c>
      <c r="AW175" s="55">
        <v>2.1604147778387097</v>
      </c>
      <c r="AX175" s="55">
        <v>0</v>
      </c>
      <c r="AY175" s="55">
        <v>0</v>
      </c>
      <c r="AZ175" s="55">
        <v>15.018044945778898</v>
      </c>
      <c r="BA175" s="55">
        <v>0</v>
      </c>
      <c r="BB175" s="55">
        <v>0</v>
      </c>
      <c r="BC175" s="55">
        <v>0</v>
      </c>
      <c r="BD175" s="55">
        <v>0</v>
      </c>
      <c r="BE175" s="55">
        <v>0</v>
      </c>
      <c r="BF175" s="55">
        <v>14.236775559161318</v>
      </c>
      <c r="BG175" s="55">
        <v>1.9042229677419358</v>
      </c>
      <c r="BH175" s="55">
        <v>1.2496463225806453</v>
      </c>
      <c r="BI175" s="55">
        <v>0</v>
      </c>
      <c r="BJ175" s="55">
        <v>5.069371035193547</v>
      </c>
      <c r="BK175" s="33">
        <f t="shared" si="5"/>
        <v>51.217702445262795</v>
      </c>
    </row>
    <row r="176" spans="1:63" ht="15">
      <c r="A176" s="53"/>
      <c r="B176" s="54" t="s">
        <v>183</v>
      </c>
      <c r="C176" s="55">
        <v>0</v>
      </c>
      <c r="D176" s="55">
        <v>0</v>
      </c>
      <c r="E176" s="55">
        <v>0</v>
      </c>
      <c r="F176" s="55">
        <v>0</v>
      </c>
      <c r="G176" s="55">
        <v>0</v>
      </c>
      <c r="H176" s="55">
        <v>3.650119192774193</v>
      </c>
      <c r="I176" s="55">
        <v>51.66892806635483</v>
      </c>
      <c r="J176" s="55">
        <v>0</v>
      </c>
      <c r="K176" s="55">
        <v>0</v>
      </c>
      <c r="L176" s="55">
        <v>19.676163853419357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6.562404887645159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2.4462110808709676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5">
        <v>0</v>
      </c>
      <c r="AL176" s="55">
        <v>0</v>
      </c>
      <c r="AM176" s="55">
        <v>0</v>
      </c>
      <c r="AN176" s="55">
        <v>0</v>
      </c>
      <c r="AO176" s="55">
        <v>0</v>
      </c>
      <c r="AP176" s="55">
        <v>0</v>
      </c>
      <c r="AQ176" s="55">
        <v>0</v>
      </c>
      <c r="AR176" s="55">
        <v>0</v>
      </c>
      <c r="AS176" s="55">
        <v>0</v>
      </c>
      <c r="AT176" s="55">
        <v>0</v>
      </c>
      <c r="AU176" s="55">
        <v>0</v>
      </c>
      <c r="AV176" s="55">
        <v>0.25803041622580647</v>
      </c>
      <c r="AW176" s="55">
        <v>392.58178909658056</v>
      </c>
      <c r="AX176" s="55">
        <v>0</v>
      </c>
      <c r="AY176" s="55">
        <v>0</v>
      </c>
      <c r="AZ176" s="55">
        <v>0.09310199753663718</v>
      </c>
      <c r="BA176" s="55">
        <v>0</v>
      </c>
      <c r="BB176" s="55">
        <v>0</v>
      </c>
      <c r="BC176" s="55">
        <v>0</v>
      </c>
      <c r="BD176" s="55">
        <v>0</v>
      </c>
      <c r="BE176" s="55">
        <v>0</v>
      </c>
      <c r="BF176" s="55">
        <v>0.0173124314516129</v>
      </c>
      <c r="BG176" s="55">
        <v>239.9460586984195</v>
      </c>
      <c r="BH176" s="55">
        <v>0</v>
      </c>
      <c r="BI176" s="55">
        <v>0</v>
      </c>
      <c r="BJ176" s="55">
        <v>0.3376544010645161</v>
      </c>
      <c r="BK176" s="33">
        <f t="shared" si="5"/>
        <v>717.237774122343</v>
      </c>
    </row>
    <row r="177" spans="1:63" ht="15">
      <c r="A177" s="53"/>
      <c r="B177" s="54" t="s">
        <v>184</v>
      </c>
      <c r="C177" s="55">
        <v>0</v>
      </c>
      <c r="D177" s="55">
        <v>0</v>
      </c>
      <c r="E177" s="55">
        <v>0</v>
      </c>
      <c r="F177" s="55">
        <v>0</v>
      </c>
      <c r="G177" s="55">
        <v>0</v>
      </c>
      <c r="H177" s="55">
        <v>0.3789415140645162</v>
      </c>
      <c r="I177" s="55">
        <v>0</v>
      </c>
      <c r="J177" s="55">
        <v>0</v>
      </c>
      <c r="K177" s="55">
        <v>0</v>
      </c>
      <c r="L177" s="55">
        <v>0.3333645806451613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0.21396186816129031</v>
      </c>
      <c r="S177" s="55">
        <v>0.0969787870967742</v>
      </c>
      <c r="T177" s="55">
        <v>0</v>
      </c>
      <c r="U177" s="55">
        <v>0</v>
      </c>
      <c r="V177" s="55">
        <v>0.21706325867741935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0.011686341935483872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5">
        <v>0</v>
      </c>
      <c r="AL177" s="55">
        <v>0</v>
      </c>
      <c r="AM177" s="55">
        <v>0</v>
      </c>
      <c r="AN177" s="55">
        <v>0</v>
      </c>
      <c r="AO177" s="55">
        <v>0</v>
      </c>
      <c r="AP177" s="55">
        <v>0</v>
      </c>
      <c r="AQ177" s="55">
        <v>0</v>
      </c>
      <c r="AR177" s="55">
        <v>0</v>
      </c>
      <c r="AS177" s="55">
        <v>0</v>
      </c>
      <c r="AT177" s="55">
        <v>0</v>
      </c>
      <c r="AU177" s="55">
        <v>0</v>
      </c>
      <c r="AV177" s="55">
        <v>10.43138472374195</v>
      </c>
      <c r="AW177" s="55">
        <v>2.2383520056451616</v>
      </c>
      <c r="AX177" s="55">
        <v>0</v>
      </c>
      <c r="AY177" s="55">
        <v>0</v>
      </c>
      <c r="AZ177" s="55">
        <v>36.707142877267614</v>
      </c>
      <c r="BA177" s="55">
        <v>0</v>
      </c>
      <c r="BB177" s="55">
        <v>0</v>
      </c>
      <c r="BC177" s="55">
        <v>0</v>
      </c>
      <c r="BD177" s="55">
        <v>0</v>
      </c>
      <c r="BE177" s="55">
        <v>0</v>
      </c>
      <c r="BF177" s="55">
        <v>11.794422443548399</v>
      </c>
      <c r="BG177" s="55">
        <v>0.6894947451612903</v>
      </c>
      <c r="BH177" s="55">
        <v>0</v>
      </c>
      <c r="BI177" s="55">
        <v>0</v>
      </c>
      <c r="BJ177" s="55">
        <v>11.34406171877419</v>
      </c>
      <c r="BK177" s="33">
        <f t="shared" si="5"/>
        <v>74.45685486471925</v>
      </c>
    </row>
    <row r="178" spans="1:63" ht="15">
      <c r="A178" s="53"/>
      <c r="B178" s="54" t="s">
        <v>185</v>
      </c>
      <c r="C178" s="55">
        <v>0</v>
      </c>
      <c r="D178" s="55">
        <v>0</v>
      </c>
      <c r="E178" s="55">
        <v>0</v>
      </c>
      <c r="F178" s="55">
        <v>0</v>
      </c>
      <c r="G178" s="55">
        <v>0</v>
      </c>
      <c r="H178" s="55">
        <v>0.2862472265806452</v>
      </c>
      <c r="I178" s="55">
        <v>0</v>
      </c>
      <c r="J178" s="55">
        <v>0</v>
      </c>
      <c r="K178" s="55">
        <v>0</v>
      </c>
      <c r="L178" s="55">
        <v>0.5320903853225808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0.21421996261290327</v>
      </c>
      <c r="S178" s="55">
        <v>0.4989854741935484</v>
      </c>
      <c r="T178" s="55">
        <v>0</v>
      </c>
      <c r="U178" s="55">
        <v>0</v>
      </c>
      <c r="V178" s="55">
        <v>0.4695127815483871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0.008465304612903226</v>
      </c>
      <c r="AC178" s="55">
        <v>0</v>
      </c>
      <c r="AD178" s="55">
        <v>0</v>
      </c>
      <c r="AE178" s="55">
        <v>0</v>
      </c>
      <c r="AF178" s="55">
        <v>0.08818025806451614</v>
      </c>
      <c r="AG178" s="55">
        <v>0</v>
      </c>
      <c r="AH178" s="55">
        <v>0</v>
      </c>
      <c r="AI178" s="55">
        <v>0</v>
      </c>
      <c r="AJ178" s="55">
        <v>0</v>
      </c>
      <c r="AK178" s="55">
        <v>0</v>
      </c>
      <c r="AL178" s="55">
        <v>0.007054420322580645</v>
      </c>
      <c r="AM178" s="55">
        <v>0</v>
      </c>
      <c r="AN178" s="55">
        <v>0</v>
      </c>
      <c r="AO178" s="55">
        <v>0</v>
      </c>
      <c r="AP178" s="55">
        <v>0</v>
      </c>
      <c r="AQ178" s="55">
        <v>0</v>
      </c>
      <c r="AR178" s="55">
        <v>0</v>
      </c>
      <c r="AS178" s="55">
        <v>0</v>
      </c>
      <c r="AT178" s="55">
        <v>0</v>
      </c>
      <c r="AU178" s="55">
        <v>0</v>
      </c>
      <c r="AV178" s="55">
        <v>4.289646231516133</v>
      </c>
      <c r="AW178" s="55">
        <v>0.4702947096774193</v>
      </c>
      <c r="AX178" s="55">
        <v>0</v>
      </c>
      <c r="AY178" s="55">
        <v>0</v>
      </c>
      <c r="AZ178" s="55">
        <v>24.74221647194211</v>
      </c>
      <c r="BA178" s="55">
        <v>0</v>
      </c>
      <c r="BB178" s="55">
        <v>0</v>
      </c>
      <c r="BC178" s="55">
        <v>0</v>
      </c>
      <c r="BD178" s="55">
        <v>0</v>
      </c>
      <c r="BE178" s="55">
        <v>0</v>
      </c>
      <c r="BF178" s="55">
        <v>6.180802843838716</v>
      </c>
      <c r="BG178" s="55">
        <v>0.011757367741935483</v>
      </c>
      <c r="BH178" s="55">
        <v>0</v>
      </c>
      <c r="BI178" s="55">
        <v>0</v>
      </c>
      <c r="BJ178" s="55">
        <v>5.183733371580646</v>
      </c>
      <c r="BK178" s="33">
        <f t="shared" si="5"/>
        <v>42.98320680955503</v>
      </c>
    </row>
    <row r="179" spans="1:63" ht="15">
      <c r="A179" s="53"/>
      <c r="B179" s="54" t="s">
        <v>186</v>
      </c>
      <c r="C179" s="55">
        <v>0</v>
      </c>
      <c r="D179" s="55">
        <v>0</v>
      </c>
      <c r="E179" s="55">
        <v>0</v>
      </c>
      <c r="F179" s="55">
        <v>0</v>
      </c>
      <c r="G179" s="55">
        <v>0</v>
      </c>
      <c r="H179" s="55">
        <v>0.10339271906451611</v>
      </c>
      <c r="I179" s="55">
        <v>0</v>
      </c>
      <c r="J179" s="55">
        <v>0</v>
      </c>
      <c r="K179" s="55">
        <v>0</v>
      </c>
      <c r="L179" s="55">
        <v>0.3270661629032258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0.1747147787096774</v>
      </c>
      <c r="S179" s="55">
        <v>0</v>
      </c>
      <c r="T179" s="55">
        <v>0</v>
      </c>
      <c r="U179" s="55">
        <v>0</v>
      </c>
      <c r="V179" s="55">
        <v>0.10501020341935483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0.006590518096774193</v>
      </c>
      <c r="AC179" s="55">
        <v>0</v>
      </c>
      <c r="AD179" s="55">
        <v>0</v>
      </c>
      <c r="AE179" s="55">
        <v>0</v>
      </c>
      <c r="AF179" s="55">
        <v>0.11961012903225807</v>
      </c>
      <c r="AG179" s="55">
        <v>0</v>
      </c>
      <c r="AH179" s="55">
        <v>0</v>
      </c>
      <c r="AI179" s="55">
        <v>0</v>
      </c>
      <c r="AJ179" s="55">
        <v>0</v>
      </c>
      <c r="AK179" s="55">
        <v>0</v>
      </c>
      <c r="AL179" s="55">
        <v>0.0025118127096774192</v>
      </c>
      <c r="AM179" s="55">
        <v>0</v>
      </c>
      <c r="AN179" s="55">
        <v>0</v>
      </c>
      <c r="AO179" s="55">
        <v>0</v>
      </c>
      <c r="AP179" s="55">
        <v>0</v>
      </c>
      <c r="AQ179" s="55">
        <v>0</v>
      </c>
      <c r="AR179" s="55">
        <v>0</v>
      </c>
      <c r="AS179" s="55">
        <v>0</v>
      </c>
      <c r="AT179" s="55">
        <v>0</v>
      </c>
      <c r="AU179" s="55">
        <v>0</v>
      </c>
      <c r="AV179" s="55">
        <v>7.630358404290317</v>
      </c>
      <c r="AW179" s="55">
        <v>0.3229473483870967</v>
      </c>
      <c r="AX179" s="55">
        <v>0</v>
      </c>
      <c r="AY179" s="55">
        <v>0</v>
      </c>
      <c r="AZ179" s="55">
        <v>20.276189709348188</v>
      </c>
      <c r="BA179" s="55">
        <v>0</v>
      </c>
      <c r="BB179" s="55">
        <v>0</v>
      </c>
      <c r="BC179" s="55">
        <v>0</v>
      </c>
      <c r="BD179" s="55">
        <v>0</v>
      </c>
      <c r="BE179" s="55">
        <v>0</v>
      </c>
      <c r="BF179" s="55">
        <v>7.787686092290314</v>
      </c>
      <c r="BG179" s="55">
        <v>1.855544122354839</v>
      </c>
      <c r="BH179" s="55">
        <v>0</v>
      </c>
      <c r="BI179" s="55">
        <v>0</v>
      </c>
      <c r="BJ179" s="55">
        <v>6.262656251709678</v>
      </c>
      <c r="BK179" s="33">
        <f t="shared" si="5"/>
        <v>44.97427825231591</v>
      </c>
    </row>
    <row r="180" spans="1:63" ht="15">
      <c r="A180" s="53"/>
      <c r="B180" s="54" t="s">
        <v>187</v>
      </c>
      <c r="C180" s="55">
        <v>0</v>
      </c>
      <c r="D180" s="55">
        <v>0</v>
      </c>
      <c r="E180" s="55">
        <v>0</v>
      </c>
      <c r="F180" s="55">
        <v>0</v>
      </c>
      <c r="G180" s="55">
        <v>0</v>
      </c>
      <c r="H180" s="55">
        <v>0.10307284177419355</v>
      </c>
      <c r="I180" s="55">
        <v>0</v>
      </c>
      <c r="J180" s="55">
        <v>0</v>
      </c>
      <c r="K180" s="55">
        <v>0</v>
      </c>
      <c r="L180" s="55">
        <v>0.10824874838709678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0.06254369661290322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5">
        <v>0</v>
      </c>
      <c r="AL180" s="55">
        <v>0</v>
      </c>
      <c r="AM180" s="55">
        <v>0</v>
      </c>
      <c r="AN180" s="55">
        <v>0</v>
      </c>
      <c r="AO180" s="55">
        <v>0</v>
      </c>
      <c r="AP180" s="55">
        <v>0</v>
      </c>
      <c r="AQ180" s="55">
        <v>0</v>
      </c>
      <c r="AR180" s="55">
        <v>0</v>
      </c>
      <c r="AS180" s="55">
        <v>0</v>
      </c>
      <c r="AT180" s="55">
        <v>0</v>
      </c>
      <c r="AU180" s="55">
        <v>0</v>
      </c>
      <c r="AV180" s="55">
        <v>7.71117778232258</v>
      </c>
      <c r="AW180" s="55">
        <v>0.5245526612903226</v>
      </c>
      <c r="AX180" s="55">
        <v>0</v>
      </c>
      <c r="AY180" s="55">
        <v>0</v>
      </c>
      <c r="AZ180" s="55">
        <v>15.302369137071095</v>
      </c>
      <c r="BA180" s="55">
        <v>0</v>
      </c>
      <c r="BB180" s="55">
        <v>0</v>
      </c>
      <c r="BC180" s="55">
        <v>0</v>
      </c>
      <c r="BD180" s="55">
        <v>0</v>
      </c>
      <c r="BE180" s="55">
        <v>0</v>
      </c>
      <c r="BF180" s="55">
        <v>3.9182447054516145</v>
      </c>
      <c r="BG180" s="55">
        <v>1.5270299516129033</v>
      </c>
      <c r="BH180" s="55">
        <v>0</v>
      </c>
      <c r="BI180" s="55">
        <v>0</v>
      </c>
      <c r="BJ180" s="55">
        <v>5.163721298580646</v>
      </c>
      <c r="BK180" s="33">
        <f t="shared" si="5"/>
        <v>34.42096082310335</v>
      </c>
    </row>
    <row r="181" spans="1:63" ht="15">
      <c r="A181" s="53"/>
      <c r="B181" s="54" t="s">
        <v>188</v>
      </c>
      <c r="C181" s="55">
        <v>0</v>
      </c>
      <c r="D181" s="55">
        <v>0</v>
      </c>
      <c r="E181" s="55">
        <v>0</v>
      </c>
      <c r="F181" s="55">
        <v>0</v>
      </c>
      <c r="G181" s="55">
        <v>0</v>
      </c>
      <c r="H181" s="55">
        <v>0.16255395606451611</v>
      </c>
      <c r="I181" s="55">
        <v>0</v>
      </c>
      <c r="J181" s="55">
        <v>0</v>
      </c>
      <c r="K181" s="55">
        <v>0</v>
      </c>
      <c r="L181" s="55">
        <v>0.011797398870967741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0.024428977096774194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5">
        <v>0</v>
      </c>
      <c r="AL181" s="55">
        <v>0</v>
      </c>
      <c r="AM181" s="55">
        <v>0</v>
      </c>
      <c r="AN181" s="55">
        <v>0</v>
      </c>
      <c r="AO181" s="55">
        <v>0</v>
      </c>
      <c r="AP181" s="55">
        <v>0</v>
      </c>
      <c r="AQ181" s="55">
        <v>0</v>
      </c>
      <c r="AR181" s="55">
        <v>0</v>
      </c>
      <c r="AS181" s="55">
        <v>0</v>
      </c>
      <c r="AT181" s="55">
        <v>0</v>
      </c>
      <c r="AU181" s="55">
        <v>0</v>
      </c>
      <c r="AV181" s="55">
        <v>5.104459896064516</v>
      </c>
      <c r="AW181" s="55">
        <v>3.238352541935484</v>
      </c>
      <c r="AX181" s="55">
        <v>0</v>
      </c>
      <c r="AY181" s="55">
        <v>0</v>
      </c>
      <c r="AZ181" s="55">
        <v>14.009020952843072</v>
      </c>
      <c r="BA181" s="55">
        <v>0</v>
      </c>
      <c r="BB181" s="55">
        <v>0</v>
      </c>
      <c r="BC181" s="55">
        <v>0</v>
      </c>
      <c r="BD181" s="55">
        <v>0</v>
      </c>
      <c r="BE181" s="55">
        <v>0</v>
      </c>
      <c r="BF181" s="55">
        <v>2.390316946064515</v>
      </c>
      <c r="BG181" s="55">
        <v>0.6361049838709677</v>
      </c>
      <c r="BH181" s="55">
        <v>0</v>
      </c>
      <c r="BI181" s="55">
        <v>0</v>
      </c>
      <c r="BJ181" s="55">
        <v>2.346070835967742</v>
      </c>
      <c r="BK181" s="33">
        <f t="shared" si="5"/>
        <v>27.923106488778554</v>
      </c>
    </row>
    <row r="182" spans="1:63" ht="15">
      <c r="A182" s="53"/>
      <c r="B182" s="54" t="s">
        <v>189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5">
        <v>0.33266097551612894</v>
      </c>
      <c r="I182" s="55">
        <v>0.04400130322580646</v>
      </c>
      <c r="J182" s="55">
        <v>0</v>
      </c>
      <c r="K182" s="55">
        <v>0</v>
      </c>
      <c r="L182" s="55">
        <v>1.0913481129032256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0.31881378335483873</v>
      </c>
      <c r="S182" s="55">
        <v>0</v>
      </c>
      <c r="T182" s="55">
        <v>0</v>
      </c>
      <c r="U182" s="55">
        <v>0</v>
      </c>
      <c r="V182" s="55">
        <v>0.2831019533548387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0.018594693580645163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5">
        <v>0</v>
      </c>
      <c r="AL182" s="55">
        <v>0.001688492741935484</v>
      </c>
      <c r="AM182" s="55">
        <v>0</v>
      </c>
      <c r="AN182" s="55">
        <v>0</v>
      </c>
      <c r="AO182" s="55">
        <v>0</v>
      </c>
      <c r="AP182" s="55">
        <v>0</v>
      </c>
      <c r="AQ182" s="55">
        <v>0</v>
      </c>
      <c r="AR182" s="55">
        <v>0</v>
      </c>
      <c r="AS182" s="55">
        <v>0</v>
      </c>
      <c r="AT182" s="55">
        <v>0</v>
      </c>
      <c r="AU182" s="55">
        <v>0</v>
      </c>
      <c r="AV182" s="55">
        <v>17.44627064796777</v>
      </c>
      <c r="AW182" s="55">
        <v>3.0095700140000003</v>
      </c>
      <c r="AX182" s="55">
        <v>0</v>
      </c>
      <c r="AY182" s="55">
        <v>0</v>
      </c>
      <c r="AZ182" s="55">
        <v>87.09203058527267</v>
      </c>
      <c r="BA182" s="55">
        <v>0</v>
      </c>
      <c r="BB182" s="55">
        <v>0</v>
      </c>
      <c r="BC182" s="55">
        <v>0</v>
      </c>
      <c r="BD182" s="55">
        <v>0</v>
      </c>
      <c r="BE182" s="55">
        <v>0</v>
      </c>
      <c r="BF182" s="55">
        <v>8.144040159999998</v>
      </c>
      <c r="BG182" s="55">
        <v>2.521749115225806</v>
      </c>
      <c r="BH182" s="55">
        <v>0</v>
      </c>
      <c r="BI182" s="55">
        <v>0</v>
      </c>
      <c r="BJ182" s="55">
        <v>10.394836999999995</v>
      </c>
      <c r="BK182" s="33">
        <f t="shared" si="5"/>
        <v>130.69870683714367</v>
      </c>
    </row>
    <row r="183" spans="1:63" ht="15">
      <c r="A183" s="53"/>
      <c r="B183" s="54" t="s">
        <v>190</v>
      </c>
      <c r="C183" s="55">
        <v>0</v>
      </c>
      <c r="D183" s="55">
        <v>0</v>
      </c>
      <c r="E183" s="55">
        <v>0</v>
      </c>
      <c r="F183" s="55">
        <v>0</v>
      </c>
      <c r="G183" s="55">
        <v>0</v>
      </c>
      <c r="H183" s="55">
        <v>0.2865291289354838</v>
      </c>
      <c r="I183" s="55">
        <v>0.01708608387096774</v>
      </c>
      <c r="J183" s="55">
        <v>0</v>
      </c>
      <c r="K183" s="55">
        <v>0</v>
      </c>
      <c r="L183" s="55">
        <v>0.22781445161290323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0.16116895841935489</v>
      </c>
      <c r="S183" s="55">
        <v>0</v>
      </c>
      <c r="T183" s="55">
        <v>0</v>
      </c>
      <c r="U183" s="55">
        <v>0</v>
      </c>
      <c r="V183" s="55">
        <v>0.11390722580645161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0.0011100222580645166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5">
        <v>0</v>
      </c>
      <c r="AL183" s="55">
        <v>0.00333006677419355</v>
      </c>
      <c r="AM183" s="55">
        <v>0</v>
      </c>
      <c r="AN183" s="55">
        <v>0</v>
      </c>
      <c r="AO183" s="55">
        <v>0</v>
      </c>
      <c r="AP183" s="55">
        <v>0</v>
      </c>
      <c r="AQ183" s="55">
        <v>0</v>
      </c>
      <c r="AR183" s="55">
        <v>0</v>
      </c>
      <c r="AS183" s="55">
        <v>0</v>
      </c>
      <c r="AT183" s="55">
        <v>0</v>
      </c>
      <c r="AU183" s="55">
        <v>0</v>
      </c>
      <c r="AV183" s="55">
        <v>19.70934428209677</v>
      </c>
      <c r="AW183" s="55">
        <v>0.15651313838709677</v>
      </c>
      <c r="AX183" s="55">
        <v>0</v>
      </c>
      <c r="AY183" s="55">
        <v>0</v>
      </c>
      <c r="AZ183" s="55">
        <v>39.75918492559404</v>
      </c>
      <c r="BA183" s="55">
        <v>0</v>
      </c>
      <c r="BB183" s="55">
        <v>0</v>
      </c>
      <c r="BC183" s="55">
        <v>0</v>
      </c>
      <c r="BD183" s="55">
        <v>0</v>
      </c>
      <c r="BE183" s="55">
        <v>0</v>
      </c>
      <c r="BF183" s="55">
        <v>17.503762692935464</v>
      </c>
      <c r="BG183" s="55">
        <v>1.330916687419355</v>
      </c>
      <c r="BH183" s="55">
        <v>1.110022258064516</v>
      </c>
      <c r="BI183" s="55">
        <v>0</v>
      </c>
      <c r="BJ183" s="55">
        <v>19.64312048412904</v>
      </c>
      <c r="BK183" s="33">
        <f t="shared" si="5"/>
        <v>100.02381040630371</v>
      </c>
    </row>
    <row r="184" spans="1:63" ht="15">
      <c r="A184" s="53"/>
      <c r="B184" s="54" t="s">
        <v>191</v>
      </c>
      <c r="C184" s="55">
        <v>0</v>
      </c>
      <c r="D184" s="55">
        <v>0</v>
      </c>
      <c r="E184" s="55">
        <v>0</v>
      </c>
      <c r="F184" s="55">
        <v>0</v>
      </c>
      <c r="G184" s="55">
        <v>0</v>
      </c>
      <c r="H184" s="55">
        <v>0.8133851189032258</v>
      </c>
      <c r="I184" s="55">
        <v>0</v>
      </c>
      <c r="J184" s="55">
        <v>0</v>
      </c>
      <c r="K184" s="55">
        <v>0</v>
      </c>
      <c r="L184" s="55">
        <v>1.5510149096774195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0.15752843461290322</v>
      </c>
      <c r="S184" s="55">
        <v>0</v>
      </c>
      <c r="T184" s="55">
        <v>0</v>
      </c>
      <c r="U184" s="55">
        <v>0</v>
      </c>
      <c r="V184" s="55">
        <v>0.044633522580645166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0.08066537096774194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5">
        <v>0</v>
      </c>
      <c r="AL184" s="55">
        <v>0.009810653225806456</v>
      </c>
      <c r="AM184" s="55">
        <v>0</v>
      </c>
      <c r="AN184" s="55">
        <v>0</v>
      </c>
      <c r="AO184" s="55">
        <v>0</v>
      </c>
      <c r="AP184" s="55">
        <v>0</v>
      </c>
      <c r="AQ184" s="55">
        <v>0</v>
      </c>
      <c r="AR184" s="55">
        <v>0</v>
      </c>
      <c r="AS184" s="55">
        <v>0</v>
      </c>
      <c r="AT184" s="55">
        <v>0</v>
      </c>
      <c r="AU184" s="55">
        <v>0</v>
      </c>
      <c r="AV184" s="55">
        <v>66.07047351658068</v>
      </c>
      <c r="AW184" s="55">
        <v>0.3270217741935484</v>
      </c>
      <c r="AX184" s="55">
        <v>0</v>
      </c>
      <c r="AY184" s="55">
        <v>0</v>
      </c>
      <c r="AZ184" s="55">
        <v>4.274490481070567</v>
      </c>
      <c r="BA184" s="55">
        <v>0</v>
      </c>
      <c r="BB184" s="55">
        <v>0</v>
      </c>
      <c r="BC184" s="55">
        <v>0</v>
      </c>
      <c r="BD184" s="55">
        <v>0</v>
      </c>
      <c r="BE184" s="55">
        <v>0</v>
      </c>
      <c r="BF184" s="55">
        <v>12.33362437799997</v>
      </c>
      <c r="BG184" s="55">
        <v>1.3080870967741933</v>
      </c>
      <c r="BH184" s="55">
        <v>0</v>
      </c>
      <c r="BI184" s="55">
        <v>0</v>
      </c>
      <c r="BJ184" s="55">
        <v>0.3510388528709677</v>
      </c>
      <c r="BK184" s="33">
        <f t="shared" si="5"/>
        <v>87.32177410945768</v>
      </c>
    </row>
    <row r="185" spans="1:63" ht="15">
      <c r="A185" s="53"/>
      <c r="B185" s="54" t="s">
        <v>192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1.4134668947419358</v>
      </c>
      <c r="I185" s="55">
        <v>0</v>
      </c>
      <c r="J185" s="55">
        <v>0</v>
      </c>
      <c r="K185" s="55">
        <v>0</v>
      </c>
      <c r="L185" s="55">
        <v>2.824519711709678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1.0459444407096774</v>
      </c>
      <c r="S185" s="55">
        <v>0.028946767225806448</v>
      </c>
      <c r="T185" s="55">
        <v>0</v>
      </c>
      <c r="U185" s="55">
        <v>0</v>
      </c>
      <c r="V185" s="55">
        <v>0.48953288903225806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0.12462845064516133</v>
      </c>
      <c r="AC185" s="55">
        <v>0</v>
      </c>
      <c r="AD185" s="55">
        <v>0</v>
      </c>
      <c r="AE185" s="55">
        <v>0</v>
      </c>
      <c r="AF185" s="55">
        <v>0.5056408322580644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0.012332703225806452</v>
      </c>
      <c r="AM185" s="55">
        <v>0</v>
      </c>
      <c r="AN185" s="55">
        <v>0</v>
      </c>
      <c r="AO185" s="55">
        <v>0</v>
      </c>
      <c r="AP185" s="55">
        <v>0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14.239221261548398</v>
      </c>
      <c r="AW185" s="55">
        <v>4.311626850258064</v>
      </c>
      <c r="AX185" s="55">
        <v>0</v>
      </c>
      <c r="AY185" s="55">
        <v>0</v>
      </c>
      <c r="AZ185" s="55">
        <v>46.91409193055488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18.454663753967754</v>
      </c>
      <c r="BG185" s="55">
        <v>0.8551057300967742</v>
      </c>
      <c r="BH185" s="55">
        <v>0.024665406451612904</v>
      </c>
      <c r="BI185" s="55">
        <v>0</v>
      </c>
      <c r="BJ185" s="55">
        <v>8.94161361341935</v>
      </c>
      <c r="BK185" s="33">
        <f t="shared" si="5"/>
        <v>100.18600123584523</v>
      </c>
    </row>
    <row r="186" spans="1:63" ht="15">
      <c r="A186" s="53"/>
      <c r="B186" s="54" t="s">
        <v>193</v>
      </c>
      <c r="C186" s="55">
        <v>0</v>
      </c>
      <c r="D186" s="55">
        <v>0</v>
      </c>
      <c r="E186" s="55">
        <v>0</v>
      </c>
      <c r="F186" s="55">
        <v>0</v>
      </c>
      <c r="G186" s="55">
        <v>0</v>
      </c>
      <c r="H186" s="55">
        <v>0.5242900350967742</v>
      </c>
      <c r="I186" s="55">
        <v>0</v>
      </c>
      <c r="J186" s="55">
        <v>0</v>
      </c>
      <c r="K186" s="55">
        <v>0</v>
      </c>
      <c r="L186" s="55">
        <v>0.2793734303548387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0.6929310641290323</v>
      </c>
      <c r="S186" s="55">
        <v>0.0453305612903226</v>
      </c>
      <c r="T186" s="55">
        <v>0</v>
      </c>
      <c r="U186" s="55">
        <v>0</v>
      </c>
      <c r="V186" s="55">
        <v>0.3513118500000001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0.04843943225806451</v>
      </c>
      <c r="AC186" s="55">
        <v>0.12109858064516128</v>
      </c>
      <c r="AD186" s="55">
        <v>0</v>
      </c>
      <c r="AE186" s="55">
        <v>0</v>
      </c>
      <c r="AF186" s="55">
        <v>0.3027464516129032</v>
      </c>
      <c r="AG186" s="55">
        <v>0</v>
      </c>
      <c r="AH186" s="55">
        <v>0</v>
      </c>
      <c r="AI186" s="55">
        <v>0</v>
      </c>
      <c r="AJ186" s="55">
        <v>0</v>
      </c>
      <c r="AK186" s="55">
        <v>0</v>
      </c>
      <c r="AL186" s="55">
        <v>0</v>
      </c>
      <c r="AM186" s="55">
        <v>0</v>
      </c>
      <c r="AN186" s="55">
        <v>0</v>
      </c>
      <c r="AO186" s="55">
        <v>0</v>
      </c>
      <c r="AP186" s="55">
        <v>0</v>
      </c>
      <c r="AQ186" s="55">
        <v>0</v>
      </c>
      <c r="AR186" s="55">
        <v>0</v>
      </c>
      <c r="AS186" s="55">
        <v>0</v>
      </c>
      <c r="AT186" s="55">
        <v>0</v>
      </c>
      <c r="AU186" s="55">
        <v>0</v>
      </c>
      <c r="AV186" s="55">
        <v>9.637457020451599</v>
      </c>
      <c r="AW186" s="55">
        <v>3.9659664063225804</v>
      </c>
      <c r="AX186" s="55">
        <v>0</v>
      </c>
      <c r="AY186" s="55">
        <v>0</v>
      </c>
      <c r="AZ186" s="55">
        <v>21.5130425258287</v>
      </c>
      <c r="BA186" s="55">
        <v>0</v>
      </c>
      <c r="BB186" s="55">
        <v>0</v>
      </c>
      <c r="BC186" s="55">
        <v>0</v>
      </c>
      <c r="BD186" s="55">
        <v>0</v>
      </c>
      <c r="BE186" s="55">
        <v>0</v>
      </c>
      <c r="BF186" s="55">
        <v>10.129337678258077</v>
      </c>
      <c r="BG186" s="55">
        <v>2.2946306814516126</v>
      </c>
      <c r="BH186" s="55">
        <v>0</v>
      </c>
      <c r="BI186" s="55">
        <v>0</v>
      </c>
      <c r="BJ186" s="55">
        <v>6.825157460064515</v>
      </c>
      <c r="BK186" s="33">
        <f t="shared" si="5"/>
        <v>56.73111317776418</v>
      </c>
    </row>
    <row r="187" spans="1:63" ht="15">
      <c r="A187" s="53"/>
      <c r="B187" s="54" t="s">
        <v>194</v>
      </c>
      <c r="C187" s="55">
        <v>0</v>
      </c>
      <c r="D187" s="55">
        <v>0</v>
      </c>
      <c r="E187" s="55">
        <v>0</v>
      </c>
      <c r="F187" s="55">
        <v>0</v>
      </c>
      <c r="G187" s="55">
        <v>0</v>
      </c>
      <c r="H187" s="55">
        <v>93.72634387487099</v>
      </c>
      <c r="I187" s="55">
        <v>196.860559601871</v>
      </c>
      <c r="J187" s="55">
        <v>0.5037560461612904</v>
      </c>
      <c r="K187" s="55">
        <v>0</v>
      </c>
      <c r="L187" s="55">
        <v>68.88210580138711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24.457518207258072</v>
      </c>
      <c r="S187" s="55">
        <v>14.453132285419358</v>
      </c>
      <c r="T187" s="55">
        <v>0.3610692290967742</v>
      </c>
      <c r="U187" s="55">
        <v>0</v>
      </c>
      <c r="V187" s="55">
        <v>9.036169300612904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1.6698816335806452</v>
      </c>
      <c r="AC187" s="55">
        <v>0.7363614218064516</v>
      </c>
      <c r="AD187" s="55">
        <v>0</v>
      </c>
      <c r="AE187" s="55">
        <v>0</v>
      </c>
      <c r="AF187" s="55">
        <v>0.32441889422580633</v>
      </c>
      <c r="AG187" s="55">
        <v>0</v>
      </c>
      <c r="AH187" s="55">
        <v>0</v>
      </c>
      <c r="AI187" s="55">
        <v>0</v>
      </c>
      <c r="AJ187" s="55">
        <v>0</v>
      </c>
      <c r="AK187" s="55">
        <v>0</v>
      </c>
      <c r="AL187" s="55">
        <v>0.09813642751612904</v>
      </c>
      <c r="AM187" s="55">
        <v>0</v>
      </c>
      <c r="AN187" s="55">
        <v>0</v>
      </c>
      <c r="AO187" s="55">
        <v>0</v>
      </c>
      <c r="AP187" s="55">
        <v>0</v>
      </c>
      <c r="AQ187" s="55">
        <v>0</v>
      </c>
      <c r="AR187" s="55">
        <v>3.2152522182258068</v>
      </c>
      <c r="AS187" s="55">
        <v>0</v>
      </c>
      <c r="AT187" s="55">
        <v>0</v>
      </c>
      <c r="AU187" s="55">
        <v>0</v>
      </c>
      <c r="AV187" s="55">
        <v>279.97711698399985</v>
      </c>
      <c r="AW187" s="55">
        <v>582.9775336686772</v>
      </c>
      <c r="AX187" s="55">
        <v>45.69480480525806</v>
      </c>
      <c r="AY187" s="55">
        <v>0</v>
      </c>
      <c r="AZ187" s="55">
        <v>377.86670854947295</v>
      </c>
      <c r="BA187" s="55">
        <v>0</v>
      </c>
      <c r="BB187" s="55">
        <v>0</v>
      </c>
      <c r="BC187" s="55">
        <v>0</v>
      </c>
      <c r="BD187" s="55">
        <v>0</v>
      </c>
      <c r="BE187" s="55">
        <v>0</v>
      </c>
      <c r="BF187" s="55">
        <v>82.0037242718711</v>
      </c>
      <c r="BG187" s="55">
        <v>51.10496364451612</v>
      </c>
      <c r="BH187" s="55">
        <v>10.385024833419353</v>
      </c>
      <c r="BI187" s="55">
        <v>0</v>
      </c>
      <c r="BJ187" s="55">
        <v>51.12330932732259</v>
      </c>
      <c r="BK187" s="33">
        <f t="shared" si="5"/>
        <v>1895.45789102657</v>
      </c>
    </row>
    <row r="188" spans="1:63" ht="15">
      <c r="A188" s="53"/>
      <c r="B188" s="54" t="s">
        <v>195</v>
      </c>
      <c r="C188" s="55">
        <v>0</v>
      </c>
      <c r="D188" s="55">
        <v>0</v>
      </c>
      <c r="E188" s="55">
        <v>0</v>
      </c>
      <c r="F188" s="55">
        <v>0</v>
      </c>
      <c r="G188" s="55">
        <v>0</v>
      </c>
      <c r="H188" s="55">
        <v>0.22486627777419355</v>
      </c>
      <c r="I188" s="55">
        <v>0</v>
      </c>
      <c r="J188" s="55">
        <v>0</v>
      </c>
      <c r="K188" s="55">
        <v>0</v>
      </c>
      <c r="L188" s="55">
        <v>0.0748944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0.19405706819354843</v>
      </c>
      <c r="S188" s="55">
        <v>0.0124824</v>
      </c>
      <c r="T188" s="55">
        <v>0</v>
      </c>
      <c r="U188" s="55">
        <v>0</v>
      </c>
      <c r="V188" s="55">
        <v>0.08862504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0.07662073412903223</v>
      </c>
      <c r="AC188" s="55">
        <v>0</v>
      </c>
      <c r="AD188" s="55">
        <v>0</v>
      </c>
      <c r="AE188" s="55">
        <v>0</v>
      </c>
      <c r="AF188" s="55">
        <v>0.04791095483870968</v>
      </c>
      <c r="AG188" s="55">
        <v>0</v>
      </c>
      <c r="AH188" s="55">
        <v>0</v>
      </c>
      <c r="AI188" s="55">
        <v>0</v>
      </c>
      <c r="AJ188" s="55">
        <v>0</v>
      </c>
      <c r="AK188" s="55">
        <v>0</v>
      </c>
      <c r="AL188" s="55">
        <v>0</v>
      </c>
      <c r="AM188" s="55">
        <v>0</v>
      </c>
      <c r="AN188" s="55">
        <v>0</v>
      </c>
      <c r="AO188" s="55">
        <v>0</v>
      </c>
      <c r="AP188" s="55">
        <v>0</v>
      </c>
      <c r="AQ188" s="55">
        <v>0</v>
      </c>
      <c r="AR188" s="55">
        <v>0</v>
      </c>
      <c r="AS188" s="55">
        <v>0</v>
      </c>
      <c r="AT188" s="55">
        <v>0</v>
      </c>
      <c r="AU188" s="55">
        <v>0</v>
      </c>
      <c r="AV188" s="55">
        <v>7.735877933709676</v>
      </c>
      <c r="AW188" s="55">
        <v>4.087575532548388</v>
      </c>
      <c r="AX188" s="55">
        <v>0</v>
      </c>
      <c r="AY188" s="55">
        <v>0</v>
      </c>
      <c r="AZ188" s="55">
        <v>16.82726773143449</v>
      </c>
      <c r="BA188" s="55">
        <v>0</v>
      </c>
      <c r="BB188" s="55">
        <v>0</v>
      </c>
      <c r="BC188" s="55">
        <v>0</v>
      </c>
      <c r="BD188" s="55">
        <v>0</v>
      </c>
      <c r="BE188" s="55">
        <v>0</v>
      </c>
      <c r="BF188" s="55">
        <v>6.204432150322578</v>
      </c>
      <c r="BG188" s="55">
        <v>1.2578873913225805</v>
      </c>
      <c r="BH188" s="55">
        <v>0</v>
      </c>
      <c r="BI188" s="55">
        <v>0</v>
      </c>
      <c r="BJ188" s="55">
        <v>5.4232655545483865</v>
      </c>
      <c r="BK188" s="33">
        <f t="shared" si="5"/>
        <v>42.25576316882158</v>
      </c>
    </row>
    <row r="189" spans="1:63" ht="15">
      <c r="A189" s="53"/>
      <c r="B189" s="54" t="s">
        <v>196</v>
      </c>
      <c r="C189" s="55">
        <v>0</v>
      </c>
      <c r="D189" s="55">
        <v>0</v>
      </c>
      <c r="E189" s="55">
        <v>0</v>
      </c>
      <c r="F189" s="55">
        <v>0</v>
      </c>
      <c r="G189" s="55">
        <v>0</v>
      </c>
      <c r="H189" s="55">
        <v>0.13947457774193547</v>
      </c>
      <c r="I189" s="55">
        <v>1.22126196283871</v>
      </c>
      <c r="J189" s="55">
        <v>0</v>
      </c>
      <c r="K189" s="55">
        <v>0</v>
      </c>
      <c r="L189" s="55">
        <v>0.024524395161290326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0.6943982351935485</v>
      </c>
      <c r="S189" s="55">
        <v>0</v>
      </c>
      <c r="T189" s="55">
        <v>0</v>
      </c>
      <c r="U189" s="55">
        <v>0</v>
      </c>
      <c r="V189" s="55">
        <v>0.12723732232258064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0.0584978588064516</v>
      </c>
      <c r="AC189" s="55">
        <v>0</v>
      </c>
      <c r="AD189" s="55">
        <v>0</v>
      </c>
      <c r="AE189" s="55">
        <v>0</v>
      </c>
      <c r="AF189" s="55">
        <v>0.12065058064516128</v>
      </c>
      <c r="AG189" s="55">
        <v>0</v>
      </c>
      <c r="AH189" s="55">
        <v>0</v>
      </c>
      <c r="AI189" s="55">
        <v>0</v>
      </c>
      <c r="AJ189" s="55">
        <v>0</v>
      </c>
      <c r="AK189" s="55">
        <v>0</v>
      </c>
      <c r="AL189" s="55">
        <v>0</v>
      </c>
      <c r="AM189" s="55">
        <v>0</v>
      </c>
      <c r="AN189" s="55">
        <v>0</v>
      </c>
      <c r="AO189" s="55">
        <v>0</v>
      </c>
      <c r="AP189" s="55">
        <v>0</v>
      </c>
      <c r="AQ189" s="55">
        <v>0</v>
      </c>
      <c r="AR189" s="55">
        <v>0</v>
      </c>
      <c r="AS189" s="55">
        <v>0</v>
      </c>
      <c r="AT189" s="55">
        <v>0</v>
      </c>
      <c r="AU189" s="55">
        <v>0</v>
      </c>
      <c r="AV189" s="55">
        <v>9.245776277387094</v>
      </c>
      <c r="AW189" s="55">
        <v>3.185175329032258</v>
      </c>
      <c r="AX189" s="55">
        <v>0</v>
      </c>
      <c r="AY189" s="55">
        <v>0</v>
      </c>
      <c r="AZ189" s="55">
        <v>38.19318544436785</v>
      </c>
      <c r="BA189" s="55">
        <v>0</v>
      </c>
      <c r="BB189" s="55">
        <v>0</v>
      </c>
      <c r="BC189" s="55">
        <v>0</v>
      </c>
      <c r="BD189" s="55">
        <v>0</v>
      </c>
      <c r="BE189" s="55">
        <v>0</v>
      </c>
      <c r="BF189" s="55">
        <v>4.917943929032258</v>
      </c>
      <c r="BG189" s="55">
        <v>0.4463950833870967</v>
      </c>
      <c r="BH189" s="55">
        <v>0</v>
      </c>
      <c r="BI189" s="55">
        <v>0</v>
      </c>
      <c r="BJ189" s="55">
        <v>6.084543874580648</v>
      </c>
      <c r="BK189" s="33">
        <f t="shared" si="5"/>
        <v>64.45906487049689</v>
      </c>
    </row>
    <row r="190" spans="1:63" ht="15">
      <c r="A190" s="53"/>
      <c r="B190" s="54" t="s">
        <v>197</v>
      </c>
      <c r="C190" s="55">
        <v>0</v>
      </c>
      <c r="D190" s="55">
        <v>0</v>
      </c>
      <c r="E190" s="55">
        <v>0</v>
      </c>
      <c r="F190" s="55">
        <v>0</v>
      </c>
      <c r="G190" s="55">
        <v>0</v>
      </c>
      <c r="H190" s="55">
        <v>0.37045222499999997</v>
      </c>
      <c r="I190" s="55">
        <v>0</v>
      </c>
      <c r="J190" s="55">
        <v>0</v>
      </c>
      <c r="K190" s="55">
        <v>0</v>
      </c>
      <c r="L190" s="55">
        <v>0.25086490322580646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0.37714432493548394</v>
      </c>
      <c r="S190" s="55">
        <v>0</v>
      </c>
      <c r="T190" s="55">
        <v>0</v>
      </c>
      <c r="U190" s="55">
        <v>0</v>
      </c>
      <c r="V190" s="55">
        <v>0.4390135806451614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0.012046635483870968</v>
      </c>
      <c r="AC190" s="55">
        <v>0</v>
      </c>
      <c r="AD190" s="55">
        <v>0</v>
      </c>
      <c r="AE190" s="55">
        <v>0</v>
      </c>
      <c r="AF190" s="55">
        <v>0.12768493983870965</v>
      </c>
      <c r="AG190" s="55">
        <v>0</v>
      </c>
      <c r="AH190" s="55">
        <v>0</v>
      </c>
      <c r="AI190" s="55">
        <v>0</v>
      </c>
      <c r="AJ190" s="55">
        <v>0</v>
      </c>
      <c r="AK190" s="55">
        <v>0</v>
      </c>
      <c r="AL190" s="55">
        <v>0</v>
      </c>
      <c r="AM190" s="55">
        <v>0</v>
      </c>
      <c r="AN190" s="55">
        <v>0</v>
      </c>
      <c r="AO190" s="55">
        <v>0</v>
      </c>
      <c r="AP190" s="55">
        <v>0</v>
      </c>
      <c r="AQ190" s="55">
        <v>0</v>
      </c>
      <c r="AR190" s="55">
        <v>0</v>
      </c>
      <c r="AS190" s="55">
        <v>0</v>
      </c>
      <c r="AT190" s="55">
        <v>0</v>
      </c>
      <c r="AU190" s="55">
        <v>0</v>
      </c>
      <c r="AV190" s="55">
        <v>7.297549230580648</v>
      </c>
      <c r="AW190" s="55">
        <v>2.106395407967742</v>
      </c>
      <c r="AX190" s="55">
        <v>0</v>
      </c>
      <c r="AY190" s="55">
        <v>0</v>
      </c>
      <c r="AZ190" s="55">
        <v>23.182269460669435</v>
      </c>
      <c r="BA190" s="55">
        <v>0</v>
      </c>
      <c r="BB190" s="55">
        <v>0</v>
      </c>
      <c r="BC190" s="55">
        <v>0</v>
      </c>
      <c r="BD190" s="55">
        <v>0</v>
      </c>
      <c r="BE190" s="55">
        <v>0</v>
      </c>
      <c r="BF190" s="55">
        <v>8.365565322838707</v>
      </c>
      <c r="BG190" s="55">
        <v>0.5422190631290323</v>
      </c>
      <c r="BH190" s="55">
        <v>0</v>
      </c>
      <c r="BI190" s="55">
        <v>0</v>
      </c>
      <c r="BJ190" s="55">
        <v>6.581160930387096</v>
      </c>
      <c r="BK190" s="33">
        <f t="shared" si="5"/>
        <v>49.65236602470169</v>
      </c>
    </row>
    <row r="191" spans="1:63" ht="15">
      <c r="A191" s="53"/>
      <c r="B191" s="54" t="s">
        <v>198</v>
      </c>
      <c r="C191" s="55">
        <v>0</v>
      </c>
      <c r="D191" s="55">
        <v>0</v>
      </c>
      <c r="E191" s="55">
        <v>0</v>
      </c>
      <c r="F191" s="55">
        <v>0</v>
      </c>
      <c r="G191" s="55">
        <v>0</v>
      </c>
      <c r="H191" s="55">
        <v>0.21674145803225814</v>
      </c>
      <c r="I191" s="55">
        <v>0.48338960322580643</v>
      </c>
      <c r="J191" s="55">
        <v>0</v>
      </c>
      <c r="K191" s="55">
        <v>0</v>
      </c>
      <c r="L191" s="55">
        <v>0.27071724429032257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0.26159190616129036</v>
      </c>
      <c r="S191" s="55">
        <v>0</v>
      </c>
      <c r="T191" s="55">
        <v>0</v>
      </c>
      <c r="U191" s="55">
        <v>0</v>
      </c>
      <c r="V191" s="55">
        <v>0.07838750322580647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0.12549438709677418</v>
      </c>
      <c r="AG191" s="55">
        <v>0</v>
      </c>
      <c r="AH191" s="55">
        <v>0</v>
      </c>
      <c r="AI191" s="55">
        <v>0</v>
      </c>
      <c r="AJ191" s="55">
        <v>0</v>
      </c>
      <c r="AK191" s="55">
        <v>0</v>
      </c>
      <c r="AL191" s="55">
        <v>0</v>
      </c>
      <c r="AM191" s="55">
        <v>0</v>
      </c>
      <c r="AN191" s="55">
        <v>0</v>
      </c>
      <c r="AO191" s="55">
        <v>0</v>
      </c>
      <c r="AP191" s="55">
        <v>0</v>
      </c>
      <c r="AQ191" s="55">
        <v>0</v>
      </c>
      <c r="AR191" s="55">
        <v>0</v>
      </c>
      <c r="AS191" s="55">
        <v>0</v>
      </c>
      <c r="AT191" s="55">
        <v>0</v>
      </c>
      <c r="AU191" s="55">
        <v>0</v>
      </c>
      <c r="AV191" s="55">
        <v>37.193934847161294</v>
      </c>
      <c r="AW191" s="55">
        <v>3.561518156483871</v>
      </c>
      <c r="AX191" s="55">
        <v>0</v>
      </c>
      <c r="AY191" s="55">
        <v>0</v>
      </c>
      <c r="AZ191" s="55">
        <v>72.94874596404487</v>
      </c>
      <c r="BA191" s="55">
        <v>0</v>
      </c>
      <c r="BB191" s="55">
        <v>0</v>
      </c>
      <c r="BC191" s="55">
        <v>0</v>
      </c>
      <c r="BD191" s="55">
        <v>0</v>
      </c>
      <c r="BE191" s="55">
        <v>0</v>
      </c>
      <c r="BF191" s="55">
        <v>37.269703486225865</v>
      </c>
      <c r="BG191" s="55">
        <v>0.7384798201612903</v>
      </c>
      <c r="BH191" s="55">
        <v>0.12549438709677418</v>
      </c>
      <c r="BI191" s="55">
        <v>0</v>
      </c>
      <c r="BJ191" s="55">
        <v>27.402513322806453</v>
      </c>
      <c r="BK191" s="33">
        <f t="shared" si="5"/>
        <v>180.67671208601269</v>
      </c>
    </row>
    <row r="192" spans="1:63" ht="15">
      <c r="A192" s="53"/>
      <c r="B192" s="54" t="s">
        <v>199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H192" s="55">
        <v>0.22998664470967745</v>
      </c>
      <c r="I192" s="55">
        <v>6.447233870967742</v>
      </c>
      <c r="J192" s="55">
        <v>0</v>
      </c>
      <c r="K192" s="55">
        <v>0</v>
      </c>
      <c r="L192" s="55">
        <v>2.4141603311935493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0.20573784248387098</v>
      </c>
      <c r="S192" s="55">
        <v>0</v>
      </c>
      <c r="T192" s="55">
        <v>0</v>
      </c>
      <c r="U192" s="55">
        <v>0</v>
      </c>
      <c r="V192" s="55">
        <v>0.6173526421612903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5">
        <v>0</v>
      </c>
      <c r="AL192" s="55">
        <v>0</v>
      </c>
      <c r="AM192" s="55">
        <v>0</v>
      </c>
      <c r="AN192" s="55">
        <v>0</v>
      </c>
      <c r="AO192" s="55">
        <v>0</v>
      </c>
      <c r="AP192" s="55">
        <v>0</v>
      </c>
      <c r="AQ192" s="55">
        <v>0</v>
      </c>
      <c r="AR192" s="55">
        <v>0</v>
      </c>
      <c r="AS192" s="55">
        <v>0</v>
      </c>
      <c r="AT192" s="55">
        <v>0</v>
      </c>
      <c r="AU192" s="55">
        <v>0</v>
      </c>
      <c r="AV192" s="55">
        <v>2.335240747548388</v>
      </c>
      <c r="AW192" s="55">
        <v>1.1688571129032257</v>
      </c>
      <c r="AX192" s="55">
        <v>0</v>
      </c>
      <c r="AY192" s="55">
        <v>0</v>
      </c>
      <c r="AZ192" s="55">
        <v>1.8524498240521672</v>
      </c>
      <c r="BA192" s="55">
        <v>0</v>
      </c>
      <c r="BB192" s="55">
        <v>0</v>
      </c>
      <c r="BC192" s="55">
        <v>0</v>
      </c>
      <c r="BD192" s="55">
        <v>0</v>
      </c>
      <c r="BE192" s="55">
        <v>0</v>
      </c>
      <c r="BF192" s="55">
        <v>6.27618239177419</v>
      </c>
      <c r="BG192" s="55">
        <v>0.7541012903225806</v>
      </c>
      <c r="BH192" s="55">
        <v>0</v>
      </c>
      <c r="BI192" s="55">
        <v>0</v>
      </c>
      <c r="BJ192" s="55">
        <v>3.5018423479677425</v>
      </c>
      <c r="BK192" s="33">
        <f t="shared" si="5"/>
        <v>25.80314504608442</v>
      </c>
    </row>
    <row r="193" spans="1:63" ht="15">
      <c r="A193" s="53"/>
      <c r="B193" s="54" t="s">
        <v>200</v>
      </c>
      <c r="C193" s="55">
        <v>0</v>
      </c>
      <c r="D193" s="55">
        <v>0</v>
      </c>
      <c r="E193" s="55">
        <v>0</v>
      </c>
      <c r="F193" s="55">
        <v>0</v>
      </c>
      <c r="G193" s="55">
        <v>0</v>
      </c>
      <c r="H193" s="55">
        <v>0.28408578029032255</v>
      </c>
      <c r="I193" s="55">
        <v>2.6383909677419353</v>
      </c>
      <c r="J193" s="55">
        <v>0</v>
      </c>
      <c r="K193" s="55">
        <v>0</v>
      </c>
      <c r="L193" s="55">
        <v>3.676234793387097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0.4529233136129034</v>
      </c>
      <c r="S193" s="55">
        <v>0.10949322516129031</v>
      </c>
      <c r="T193" s="55">
        <v>0</v>
      </c>
      <c r="U193" s="55">
        <v>0</v>
      </c>
      <c r="V193" s="55">
        <v>0.31003428577419345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0.006406609677419355</v>
      </c>
      <c r="AC193" s="55">
        <v>0</v>
      </c>
      <c r="AD193" s="55">
        <v>0</v>
      </c>
      <c r="AE193" s="55">
        <v>0</v>
      </c>
      <c r="AF193" s="55">
        <v>0.19219829032258065</v>
      </c>
      <c r="AG193" s="55">
        <v>0</v>
      </c>
      <c r="AH193" s="55">
        <v>0</v>
      </c>
      <c r="AI193" s="55">
        <v>0</v>
      </c>
      <c r="AJ193" s="55">
        <v>0</v>
      </c>
      <c r="AK193" s="55">
        <v>0</v>
      </c>
      <c r="AL193" s="55">
        <v>0</v>
      </c>
      <c r="AM193" s="55">
        <v>0</v>
      </c>
      <c r="AN193" s="55">
        <v>0</v>
      </c>
      <c r="AO193" s="55">
        <v>0</v>
      </c>
      <c r="AP193" s="55">
        <v>0</v>
      </c>
      <c r="AQ193" s="55">
        <v>0</v>
      </c>
      <c r="AR193" s="55">
        <v>0</v>
      </c>
      <c r="AS193" s="55">
        <v>0</v>
      </c>
      <c r="AT193" s="55">
        <v>0</v>
      </c>
      <c r="AU193" s="55">
        <v>0</v>
      </c>
      <c r="AV193" s="55">
        <v>3.725679951387099</v>
      </c>
      <c r="AW193" s="55">
        <v>0.11475697106451611</v>
      </c>
      <c r="AX193" s="55">
        <v>0</v>
      </c>
      <c r="AY193" s="55">
        <v>0</v>
      </c>
      <c r="AZ193" s="55">
        <v>2.6715113115472344</v>
      </c>
      <c r="BA193" s="55">
        <v>0</v>
      </c>
      <c r="BB193" s="55">
        <v>0</v>
      </c>
      <c r="BC193" s="55">
        <v>0</v>
      </c>
      <c r="BD193" s="55">
        <v>0</v>
      </c>
      <c r="BE193" s="55">
        <v>0</v>
      </c>
      <c r="BF193" s="55">
        <v>7.389921617258089</v>
      </c>
      <c r="BG193" s="55">
        <v>0.7175274706774194</v>
      </c>
      <c r="BH193" s="55">
        <v>0</v>
      </c>
      <c r="BI193" s="55">
        <v>0</v>
      </c>
      <c r="BJ193" s="55">
        <v>4.391660925096775</v>
      </c>
      <c r="BK193" s="33">
        <f t="shared" si="5"/>
        <v>26.68082551299888</v>
      </c>
    </row>
    <row r="194" spans="1:63" ht="15">
      <c r="A194" s="53"/>
      <c r="B194" s="54" t="s">
        <v>201</v>
      </c>
      <c r="C194" s="55">
        <v>0</v>
      </c>
      <c r="D194" s="55">
        <v>0</v>
      </c>
      <c r="E194" s="55">
        <v>0</v>
      </c>
      <c r="F194" s="55">
        <v>0</v>
      </c>
      <c r="G194" s="55">
        <v>0</v>
      </c>
      <c r="H194" s="55">
        <v>0.28134202496774197</v>
      </c>
      <c r="I194" s="55">
        <v>0</v>
      </c>
      <c r="J194" s="55">
        <v>0</v>
      </c>
      <c r="K194" s="55">
        <v>0</v>
      </c>
      <c r="L194" s="55">
        <v>0.46349851935483866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0.3211429066451613</v>
      </c>
      <c r="S194" s="55">
        <v>0</v>
      </c>
      <c r="T194" s="55">
        <v>0</v>
      </c>
      <c r="U194" s="55">
        <v>0</v>
      </c>
      <c r="V194" s="55">
        <v>0.11020244516129032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5">
        <v>0</v>
      </c>
      <c r="AL194" s="55">
        <v>0</v>
      </c>
      <c r="AM194" s="55">
        <v>0</v>
      </c>
      <c r="AN194" s="55">
        <v>0</v>
      </c>
      <c r="AO194" s="55">
        <v>0</v>
      </c>
      <c r="AP194" s="55">
        <v>0</v>
      </c>
      <c r="AQ194" s="55">
        <v>0</v>
      </c>
      <c r="AR194" s="55">
        <v>0</v>
      </c>
      <c r="AS194" s="55">
        <v>0</v>
      </c>
      <c r="AT194" s="55">
        <v>0</v>
      </c>
      <c r="AU194" s="55">
        <v>0</v>
      </c>
      <c r="AV194" s="55">
        <v>30.424295897258073</v>
      </c>
      <c r="AW194" s="55">
        <v>3.9872955919999997</v>
      </c>
      <c r="AX194" s="55">
        <v>0</v>
      </c>
      <c r="AY194" s="55">
        <v>0</v>
      </c>
      <c r="AZ194" s="55">
        <v>62.43386760062355</v>
      </c>
      <c r="BA194" s="55">
        <v>0</v>
      </c>
      <c r="BB194" s="55">
        <v>0</v>
      </c>
      <c r="BC194" s="55">
        <v>0</v>
      </c>
      <c r="BD194" s="55">
        <v>0</v>
      </c>
      <c r="BE194" s="55">
        <v>0</v>
      </c>
      <c r="BF194" s="55">
        <v>32.73385918125811</v>
      </c>
      <c r="BG194" s="55">
        <v>2.309966571967742</v>
      </c>
      <c r="BH194" s="55">
        <v>1.251004193548387</v>
      </c>
      <c r="BI194" s="55">
        <v>0</v>
      </c>
      <c r="BJ194" s="55">
        <v>26.282964594483882</v>
      </c>
      <c r="BK194" s="33">
        <f t="shared" si="5"/>
        <v>160.5994395272688</v>
      </c>
    </row>
    <row r="195" spans="1:63" ht="15">
      <c r="A195" s="53"/>
      <c r="B195" s="54" t="s">
        <v>202</v>
      </c>
      <c r="C195" s="55">
        <v>0</v>
      </c>
      <c r="D195" s="55">
        <v>0</v>
      </c>
      <c r="E195" s="55">
        <v>0</v>
      </c>
      <c r="F195" s="55">
        <v>0</v>
      </c>
      <c r="G195" s="55">
        <v>0</v>
      </c>
      <c r="H195" s="55">
        <v>0.12868643774193544</v>
      </c>
      <c r="I195" s="55">
        <v>0</v>
      </c>
      <c r="J195" s="55">
        <v>0</v>
      </c>
      <c r="K195" s="55">
        <v>0</v>
      </c>
      <c r="L195" s="55">
        <v>0.28170176774193545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0.0454989419032258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5">
        <v>0</v>
      </c>
      <c r="AL195" s="55">
        <v>0</v>
      </c>
      <c r="AM195" s="55">
        <v>0</v>
      </c>
      <c r="AN195" s="55">
        <v>0</v>
      </c>
      <c r="AO195" s="55">
        <v>0</v>
      </c>
      <c r="AP195" s="55">
        <v>0</v>
      </c>
      <c r="AQ195" s="55">
        <v>0</v>
      </c>
      <c r="AR195" s="55">
        <v>0</v>
      </c>
      <c r="AS195" s="55">
        <v>0</v>
      </c>
      <c r="AT195" s="55">
        <v>0</v>
      </c>
      <c r="AU195" s="55">
        <v>0</v>
      </c>
      <c r="AV195" s="55">
        <v>5.79924276067742</v>
      </c>
      <c r="AW195" s="55">
        <v>0</v>
      </c>
      <c r="AX195" s="55">
        <v>0</v>
      </c>
      <c r="AY195" s="55">
        <v>0</v>
      </c>
      <c r="AZ195" s="55">
        <v>33.96632615016465</v>
      </c>
      <c r="BA195" s="55">
        <v>0</v>
      </c>
      <c r="BB195" s="55">
        <v>0</v>
      </c>
      <c r="BC195" s="55">
        <v>0</v>
      </c>
      <c r="BD195" s="55">
        <v>0</v>
      </c>
      <c r="BE195" s="55">
        <v>0</v>
      </c>
      <c r="BF195" s="55">
        <v>3.178973851774193</v>
      </c>
      <c r="BG195" s="55">
        <v>0</v>
      </c>
      <c r="BH195" s="55">
        <v>0</v>
      </c>
      <c r="BI195" s="55">
        <v>0</v>
      </c>
      <c r="BJ195" s="55">
        <v>3.5684229641612903</v>
      </c>
      <c r="BK195" s="33">
        <f t="shared" si="5"/>
        <v>46.968852874164654</v>
      </c>
    </row>
    <row r="196" spans="1:63" ht="15">
      <c r="A196" s="53"/>
      <c r="B196" s="54" t="s">
        <v>203</v>
      </c>
      <c r="C196" s="55">
        <v>0</v>
      </c>
      <c r="D196" s="55">
        <v>0</v>
      </c>
      <c r="E196" s="55">
        <v>0</v>
      </c>
      <c r="F196" s="55">
        <v>0</v>
      </c>
      <c r="G196" s="55">
        <v>0</v>
      </c>
      <c r="H196" s="55">
        <v>0.05349851612903227</v>
      </c>
      <c r="I196" s="55">
        <v>5.095096774193548</v>
      </c>
      <c r="J196" s="55">
        <v>0</v>
      </c>
      <c r="K196" s="55">
        <v>0</v>
      </c>
      <c r="L196" s="55">
        <v>0.06368870967741935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0.020644749193548386</v>
      </c>
      <c r="S196" s="55">
        <v>0</v>
      </c>
      <c r="T196" s="55">
        <v>0</v>
      </c>
      <c r="U196" s="55">
        <v>0</v>
      </c>
      <c r="V196" s="55">
        <v>0.001273774193548387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5">
        <v>0</v>
      </c>
      <c r="AL196" s="55">
        <v>0</v>
      </c>
      <c r="AM196" s="55">
        <v>0</v>
      </c>
      <c r="AN196" s="55">
        <v>0</v>
      </c>
      <c r="AO196" s="55">
        <v>0</v>
      </c>
      <c r="AP196" s="55">
        <v>0</v>
      </c>
      <c r="AQ196" s="55">
        <v>0</v>
      </c>
      <c r="AR196" s="55">
        <v>0</v>
      </c>
      <c r="AS196" s="55">
        <v>0</v>
      </c>
      <c r="AT196" s="55">
        <v>0</v>
      </c>
      <c r="AU196" s="55">
        <v>0</v>
      </c>
      <c r="AV196" s="55">
        <v>2.62292523051613</v>
      </c>
      <c r="AW196" s="55">
        <v>0.24695296774193548</v>
      </c>
      <c r="AX196" s="55">
        <v>0</v>
      </c>
      <c r="AY196" s="55">
        <v>0</v>
      </c>
      <c r="AZ196" s="55">
        <v>15.008775792991601</v>
      </c>
      <c r="BA196" s="55">
        <v>0</v>
      </c>
      <c r="BB196" s="55">
        <v>0</v>
      </c>
      <c r="BC196" s="55">
        <v>0</v>
      </c>
      <c r="BD196" s="55">
        <v>0</v>
      </c>
      <c r="BE196" s="55">
        <v>0</v>
      </c>
      <c r="BF196" s="55">
        <v>0.9593012492258065</v>
      </c>
      <c r="BG196" s="55">
        <v>0.6173824193548387</v>
      </c>
      <c r="BH196" s="55">
        <v>0</v>
      </c>
      <c r="BI196" s="55">
        <v>0</v>
      </c>
      <c r="BJ196" s="55">
        <v>2.0503152830967744</v>
      </c>
      <c r="BK196" s="33">
        <f t="shared" si="5"/>
        <v>26.739855466314182</v>
      </c>
    </row>
    <row r="197" spans="1:63" ht="15">
      <c r="A197" s="53"/>
      <c r="B197" s="54" t="s">
        <v>204</v>
      </c>
      <c r="C197" s="55">
        <v>0</v>
      </c>
      <c r="D197" s="55">
        <v>0</v>
      </c>
      <c r="E197" s="55">
        <v>0</v>
      </c>
      <c r="F197" s="55">
        <v>0</v>
      </c>
      <c r="G197" s="55">
        <v>0</v>
      </c>
      <c r="H197" s="55">
        <v>0.40223367251612896</v>
      </c>
      <c r="I197" s="55">
        <v>0</v>
      </c>
      <c r="J197" s="55">
        <v>0</v>
      </c>
      <c r="K197" s="55">
        <v>0</v>
      </c>
      <c r="L197" s="55">
        <v>2.3238807822903222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0.386872941</v>
      </c>
      <c r="S197" s="55">
        <v>0</v>
      </c>
      <c r="T197" s="55">
        <v>0</v>
      </c>
      <c r="U197" s="55">
        <v>0</v>
      </c>
      <c r="V197" s="55">
        <v>0.057018274193548386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0.0016706733870967742</v>
      </c>
      <c r="AC197" s="55">
        <v>0</v>
      </c>
      <c r="AD197" s="55">
        <v>0</v>
      </c>
      <c r="AE197" s="55">
        <v>0</v>
      </c>
      <c r="AF197" s="55">
        <v>0.22275645161290322</v>
      </c>
      <c r="AG197" s="55">
        <v>0</v>
      </c>
      <c r="AH197" s="55">
        <v>0</v>
      </c>
      <c r="AI197" s="55">
        <v>0</v>
      </c>
      <c r="AJ197" s="55">
        <v>0</v>
      </c>
      <c r="AK197" s="55">
        <v>0</v>
      </c>
      <c r="AL197" s="55">
        <v>0.006682693548387096</v>
      </c>
      <c r="AM197" s="55">
        <v>0</v>
      </c>
      <c r="AN197" s="55">
        <v>0</v>
      </c>
      <c r="AO197" s="55">
        <v>0</v>
      </c>
      <c r="AP197" s="55">
        <v>0</v>
      </c>
      <c r="AQ197" s="55">
        <v>0</v>
      </c>
      <c r="AR197" s="55">
        <v>0</v>
      </c>
      <c r="AS197" s="55">
        <v>0</v>
      </c>
      <c r="AT197" s="55">
        <v>0</v>
      </c>
      <c r="AU197" s="55">
        <v>0</v>
      </c>
      <c r="AV197" s="55">
        <v>10.113046599774208</v>
      </c>
      <c r="AW197" s="55">
        <v>2.9180928093870966</v>
      </c>
      <c r="AX197" s="55">
        <v>0</v>
      </c>
      <c r="AY197" s="55">
        <v>0</v>
      </c>
      <c r="AZ197" s="55">
        <v>31.529438974509933</v>
      </c>
      <c r="BA197" s="55">
        <v>0</v>
      </c>
      <c r="BB197" s="55">
        <v>0</v>
      </c>
      <c r="BC197" s="55">
        <v>0</v>
      </c>
      <c r="BD197" s="55">
        <v>0</v>
      </c>
      <c r="BE197" s="55">
        <v>0</v>
      </c>
      <c r="BF197" s="55">
        <v>8.436255229096774</v>
      </c>
      <c r="BG197" s="55">
        <v>0.01113782258064516</v>
      </c>
      <c r="BH197" s="55">
        <v>0</v>
      </c>
      <c r="BI197" s="55">
        <v>0</v>
      </c>
      <c r="BJ197" s="55">
        <v>6.94556804793548</v>
      </c>
      <c r="BK197" s="33">
        <f t="shared" si="5"/>
        <v>63.354654971832524</v>
      </c>
    </row>
    <row r="198" spans="1:63" ht="15">
      <c r="A198" s="53"/>
      <c r="B198" s="54" t="s">
        <v>205</v>
      </c>
      <c r="C198" s="55">
        <v>0</v>
      </c>
      <c r="D198" s="55">
        <v>0</v>
      </c>
      <c r="E198" s="55">
        <v>0</v>
      </c>
      <c r="F198" s="55">
        <v>0</v>
      </c>
      <c r="G198" s="55">
        <v>0</v>
      </c>
      <c r="H198" s="55">
        <v>0.5172457717741936</v>
      </c>
      <c r="I198" s="55">
        <v>0</v>
      </c>
      <c r="J198" s="55">
        <v>0</v>
      </c>
      <c r="K198" s="55">
        <v>0</v>
      </c>
      <c r="L198" s="55">
        <v>0.22337612903225806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0.3652957704516129</v>
      </c>
      <c r="S198" s="55">
        <v>0.018986970967741938</v>
      </c>
      <c r="T198" s="55">
        <v>0</v>
      </c>
      <c r="U198" s="55">
        <v>0</v>
      </c>
      <c r="V198" s="55">
        <v>0.05584403225806452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0.0016407353225806446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5">
        <v>0</v>
      </c>
      <c r="AL198" s="55">
        <v>0.015958841419354837</v>
      </c>
      <c r="AM198" s="55">
        <v>0</v>
      </c>
      <c r="AN198" s="55">
        <v>0</v>
      </c>
      <c r="AO198" s="55">
        <v>0</v>
      </c>
      <c r="AP198" s="55">
        <v>0</v>
      </c>
      <c r="AQ198" s="55">
        <v>0</v>
      </c>
      <c r="AR198" s="55">
        <v>0</v>
      </c>
      <c r="AS198" s="55">
        <v>0</v>
      </c>
      <c r="AT198" s="55">
        <v>0</v>
      </c>
      <c r="AU198" s="55">
        <v>0</v>
      </c>
      <c r="AV198" s="55">
        <v>15.275384332903233</v>
      </c>
      <c r="AW198" s="55">
        <v>0.820365241935484</v>
      </c>
      <c r="AX198" s="55">
        <v>0</v>
      </c>
      <c r="AY198" s="55">
        <v>0</v>
      </c>
      <c r="AZ198" s="55">
        <v>1.8070883045060442</v>
      </c>
      <c r="BA198" s="55">
        <v>0</v>
      </c>
      <c r="BB198" s="55">
        <v>0</v>
      </c>
      <c r="BC198" s="55">
        <v>0</v>
      </c>
      <c r="BD198" s="55">
        <v>0</v>
      </c>
      <c r="BE198" s="55">
        <v>0</v>
      </c>
      <c r="BF198" s="55">
        <v>8.516741585096776</v>
      </c>
      <c r="BG198" s="55">
        <v>0.3281460967741935</v>
      </c>
      <c r="BH198" s="55">
        <v>0</v>
      </c>
      <c r="BI198" s="55">
        <v>0</v>
      </c>
      <c r="BJ198" s="55">
        <v>0.3768837977741936</v>
      </c>
      <c r="BK198" s="33">
        <f t="shared" si="5"/>
        <v>28.32295761021573</v>
      </c>
    </row>
    <row r="199" spans="1:63" ht="15">
      <c r="A199" s="53"/>
      <c r="B199" s="54" t="s">
        <v>206</v>
      </c>
      <c r="C199" s="55">
        <v>0</v>
      </c>
      <c r="D199" s="55">
        <v>0</v>
      </c>
      <c r="E199" s="55">
        <v>0</v>
      </c>
      <c r="F199" s="55">
        <v>0</v>
      </c>
      <c r="G199" s="55">
        <v>0</v>
      </c>
      <c r="H199" s="55">
        <v>0.6018937460000001</v>
      </c>
      <c r="I199" s="55">
        <v>0</v>
      </c>
      <c r="J199" s="55">
        <v>0</v>
      </c>
      <c r="K199" s="55">
        <v>0</v>
      </c>
      <c r="L199" s="55">
        <v>0.17378570322580647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0.1413638078064516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5">
        <v>0</v>
      </c>
      <c r="AL199" s="55">
        <v>0.006404370967741934</v>
      </c>
      <c r="AM199" s="55">
        <v>0</v>
      </c>
      <c r="AN199" s="55">
        <v>0</v>
      </c>
      <c r="AO199" s="55">
        <v>0</v>
      </c>
      <c r="AP199" s="55">
        <v>0</v>
      </c>
      <c r="AQ199" s="55">
        <v>0</v>
      </c>
      <c r="AR199" s="55">
        <v>0</v>
      </c>
      <c r="AS199" s="55">
        <v>0</v>
      </c>
      <c r="AT199" s="55">
        <v>0</v>
      </c>
      <c r="AU199" s="55">
        <v>0</v>
      </c>
      <c r="AV199" s="55">
        <v>33.15717679600001</v>
      </c>
      <c r="AW199" s="55">
        <v>3.5757737903225806</v>
      </c>
      <c r="AX199" s="55">
        <v>0</v>
      </c>
      <c r="AY199" s="55">
        <v>0</v>
      </c>
      <c r="AZ199" s="55">
        <v>1.4831455776650038</v>
      </c>
      <c r="BA199" s="55">
        <v>0</v>
      </c>
      <c r="BB199" s="55">
        <v>0</v>
      </c>
      <c r="BC199" s="55">
        <v>0</v>
      </c>
      <c r="BD199" s="55">
        <v>0</v>
      </c>
      <c r="BE199" s="55">
        <v>0</v>
      </c>
      <c r="BF199" s="55">
        <v>5.088454318451611</v>
      </c>
      <c r="BG199" s="55">
        <v>1.1954719066129031</v>
      </c>
      <c r="BH199" s="55">
        <v>0</v>
      </c>
      <c r="BI199" s="55">
        <v>0</v>
      </c>
      <c r="BJ199" s="55">
        <v>0.45896924535483874</v>
      </c>
      <c r="BK199" s="33">
        <f t="shared" si="5"/>
        <v>45.88243926240694</v>
      </c>
    </row>
    <row r="200" spans="1:63" ht="15">
      <c r="A200" s="53"/>
      <c r="B200" s="54" t="s">
        <v>207</v>
      </c>
      <c r="C200" s="55">
        <v>0</v>
      </c>
      <c r="D200" s="55">
        <v>0</v>
      </c>
      <c r="E200" s="55">
        <v>0</v>
      </c>
      <c r="F200" s="55">
        <v>0</v>
      </c>
      <c r="G200" s="55">
        <v>0</v>
      </c>
      <c r="H200" s="55">
        <v>0.8116494203870969</v>
      </c>
      <c r="I200" s="55">
        <v>0</v>
      </c>
      <c r="J200" s="55">
        <v>0</v>
      </c>
      <c r="K200" s="55">
        <v>0</v>
      </c>
      <c r="L200" s="55">
        <v>0.13624939632258065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0.3267071198064517</v>
      </c>
      <c r="S200" s="55">
        <v>0</v>
      </c>
      <c r="T200" s="55">
        <v>0</v>
      </c>
      <c r="U200" s="55">
        <v>0</v>
      </c>
      <c r="V200" s="55">
        <v>0.061936946709677435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5">
        <v>0</v>
      </c>
      <c r="AL200" s="55">
        <v>0</v>
      </c>
      <c r="AM200" s="55">
        <v>0</v>
      </c>
      <c r="AN200" s="55">
        <v>0</v>
      </c>
      <c r="AO200" s="55">
        <v>0</v>
      </c>
      <c r="AP200" s="55">
        <v>0</v>
      </c>
      <c r="AQ200" s="55">
        <v>0</v>
      </c>
      <c r="AR200" s="55">
        <v>0</v>
      </c>
      <c r="AS200" s="55">
        <v>0</v>
      </c>
      <c r="AT200" s="55">
        <v>0</v>
      </c>
      <c r="AU200" s="55">
        <v>0</v>
      </c>
      <c r="AV200" s="55">
        <v>29.24253792238709</v>
      </c>
      <c r="AW200" s="55">
        <v>0.9743571000000001</v>
      </c>
      <c r="AX200" s="55">
        <v>0</v>
      </c>
      <c r="AY200" s="55">
        <v>0</v>
      </c>
      <c r="AZ200" s="55">
        <v>1.5959699944725427</v>
      </c>
      <c r="BA200" s="55">
        <v>0</v>
      </c>
      <c r="BB200" s="55">
        <v>0</v>
      </c>
      <c r="BC200" s="55">
        <v>0</v>
      </c>
      <c r="BD200" s="55">
        <v>0</v>
      </c>
      <c r="BE200" s="55">
        <v>0</v>
      </c>
      <c r="BF200" s="55">
        <v>14.04035616935483</v>
      </c>
      <c r="BG200" s="55">
        <v>2.2074845872903226</v>
      </c>
      <c r="BH200" s="55">
        <v>0</v>
      </c>
      <c r="BI200" s="55">
        <v>0</v>
      </c>
      <c r="BJ200" s="55">
        <v>0.6188397580322581</v>
      </c>
      <c r="BK200" s="33">
        <f t="shared" si="5"/>
        <v>50.01608841476285</v>
      </c>
    </row>
    <row r="201" spans="1:63" ht="15">
      <c r="A201" s="53"/>
      <c r="B201" s="54" t="s">
        <v>208</v>
      </c>
      <c r="C201" s="55">
        <v>0</v>
      </c>
      <c r="D201" s="55">
        <v>0</v>
      </c>
      <c r="E201" s="55">
        <v>0</v>
      </c>
      <c r="F201" s="55">
        <v>0</v>
      </c>
      <c r="G201" s="55">
        <v>0</v>
      </c>
      <c r="H201" s="55">
        <v>0.8650736380322581</v>
      </c>
      <c r="I201" s="55">
        <v>0</v>
      </c>
      <c r="J201" s="55">
        <v>0</v>
      </c>
      <c r="K201" s="55">
        <v>0</v>
      </c>
      <c r="L201" s="55">
        <v>0.10589159112903229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0.11653396209677423</v>
      </c>
      <c r="S201" s="55">
        <v>0</v>
      </c>
      <c r="T201" s="55">
        <v>0</v>
      </c>
      <c r="U201" s="55">
        <v>0</v>
      </c>
      <c r="V201" s="55">
        <v>0.10642370967741935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0.4192578064516129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5">
        <v>0</v>
      </c>
      <c r="AL201" s="55">
        <v>0.015722167741935484</v>
      </c>
      <c r="AM201" s="55">
        <v>0</v>
      </c>
      <c r="AN201" s="55">
        <v>0</v>
      </c>
      <c r="AO201" s="55">
        <v>0</v>
      </c>
      <c r="AP201" s="55">
        <v>0</v>
      </c>
      <c r="AQ201" s="55">
        <v>0</v>
      </c>
      <c r="AR201" s="55">
        <v>0</v>
      </c>
      <c r="AS201" s="55">
        <v>0</v>
      </c>
      <c r="AT201" s="55">
        <v>0</v>
      </c>
      <c r="AU201" s="55">
        <v>0</v>
      </c>
      <c r="AV201" s="55">
        <v>39.19969991845159</v>
      </c>
      <c r="AW201" s="55">
        <v>1.3625878709677421</v>
      </c>
      <c r="AX201" s="55">
        <v>0</v>
      </c>
      <c r="AY201" s="55">
        <v>0</v>
      </c>
      <c r="AZ201" s="55">
        <v>3.674011788222597</v>
      </c>
      <c r="BA201" s="55">
        <v>0</v>
      </c>
      <c r="BB201" s="55">
        <v>0</v>
      </c>
      <c r="BC201" s="55">
        <v>0</v>
      </c>
      <c r="BD201" s="55">
        <v>0</v>
      </c>
      <c r="BE201" s="55">
        <v>0</v>
      </c>
      <c r="BF201" s="55">
        <v>5.733614456967744</v>
      </c>
      <c r="BG201" s="55">
        <v>0.6969748399677418</v>
      </c>
      <c r="BH201" s="55">
        <v>0.2620361290322581</v>
      </c>
      <c r="BI201" s="55">
        <v>0</v>
      </c>
      <c r="BJ201" s="55">
        <v>0.7568779393225805</v>
      </c>
      <c r="BK201" s="33">
        <f t="shared" si="5"/>
        <v>53.3147058180613</v>
      </c>
    </row>
    <row r="202" spans="1:63" ht="15">
      <c r="A202" s="53"/>
      <c r="B202" s="54" t="s">
        <v>209</v>
      </c>
      <c r="C202" s="55">
        <v>0</v>
      </c>
      <c r="D202" s="55">
        <v>0</v>
      </c>
      <c r="E202" s="55">
        <v>0</v>
      </c>
      <c r="F202" s="55">
        <v>0</v>
      </c>
      <c r="G202" s="55">
        <v>0</v>
      </c>
      <c r="H202" s="55">
        <v>0.4358729252580644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0.25441896748387094</v>
      </c>
      <c r="S202" s="55">
        <v>0</v>
      </c>
      <c r="T202" s="55">
        <v>0</v>
      </c>
      <c r="U202" s="55">
        <v>0</v>
      </c>
      <c r="V202" s="55">
        <v>0.020977954838709678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5">
        <v>0</v>
      </c>
      <c r="AL202" s="55">
        <v>0</v>
      </c>
      <c r="AM202" s="55">
        <v>0</v>
      </c>
      <c r="AN202" s="55">
        <v>0</v>
      </c>
      <c r="AO202" s="55">
        <v>0</v>
      </c>
      <c r="AP202" s="55">
        <v>0</v>
      </c>
      <c r="AQ202" s="55">
        <v>0</v>
      </c>
      <c r="AR202" s="55">
        <v>0</v>
      </c>
      <c r="AS202" s="55">
        <v>0</v>
      </c>
      <c r="AT202" s="55">
        <v>0</v>
      </c>
      <c r="AU202" s="55">
        <v>0</v>
      </c>
      <c r="AV202" s="55">
        <v>9.930512522258068</v>
      </c>
      <c r="AW202" s="55">
        <v>1.2671597096774194</v>
      </c>
      <c r="AX202" s="55">
        <v>0</v>
      </c>
      <c r="AY202" s="55">
        <v>0</v>
      </c>
      <c r="AZ202" s="55">
        <v>0.21267671886902667</v>
      </c>
      <c r="BA202" s="55">
        <v>0</v>
      </c>
      <c r="BB202" s="55">
        <v>0</v>
      </c>
      <c r="BC202" s="55">
        <v>0</v>
      </c>
      <c r="BD202" s="55">
        <v>0</v>
      </c>
      <c r="BE202" s="55">
        <v>0</v>
      </c>
      <c r="BF202" s="55">
        <v>8.103305599193552</v>
      </c>
      <c r="BG202" s="55">
        <v>0.39098860838709676</v>
      </c>
      <c r="BH202" s="55">
        <v>0.5172080645161291</v>
      </c>
      <c r="BI202" s="55">
        <v>0</v>
      </c>
      <c r="BJ202" s="55">
        <v>0.2578695967741935</v>
      </c>
      <c r="BK202" s="33">
        <f t="shared" si="5"/>
        <v>21.39099066725613</v>
      </c>
    </row>
    <row r="203" spans="1:63" ht="15">
      <c r="A203" s="53"/>
      <c r="B203" s="54" t="s">
        <v>210</v>
      </c>
      <c r="C203" s="55">
        <v>0</v>
      </c>
      <c r="D203" s="55">
        <v>0</v>
      </c>
      <c r="E203" s="55">
        <v>0</v>
      </c>
      <c r="F203" s="55">
        <v>0</v>
      </c>
      <c r="G203" s="55">
        <v>0</v>
      </c>
      <c r="H203" s="55">
        <v>0.8083771370645163</v>
      </c>
      <c r="I203" s="55">
        <v>0</v>
      </c>
      <c r="J203" s="55">
        <v>0</v>
      </c>
      <c r="K203" s="55">
        <v>0</v>
      </c>
      <c r="L203" s="55">
        <v>0.8345642479677421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0.5540263854193548</v>
      </c>
      <c r="S203" s="55">
        <v>0</v>
      </c>
      <c r="T203" s="55">
        <v>0</v>
      </c>
      <c r="U203" s="55">
        <v>0</v>
      </c>
      <c r="V203" s="55">
        <v>0.05828040483870967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0.015137961290322582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5">
        <v>0</v>
      </c>
      <c r="AL203" s="55">
        <v>0.025229935483870966</v>
      </c>
      <c r="AM203" s="55">
        <v>0</v>
      </c>
      <c r="AN203" s="55">
        <v>0</v>
      </c>
      <c r="AO203" s="55">
        <v>0</v>
      </c>
      <c r="AP203" s="55">
        <v>0</v>
      </c>
      <c r="AQ203" s="55">
        <v>0</v>
      </c>
      <c r="AR203" s="55">
        <v>0</v>
      </c>
      <c r="AS203" s="55">
        <v>0</v>
      </c>
      <c r="AT203" s="55">
        <v>0</v>
      </c>
      <c r="AU203" s="55">
        <v>0</v>
      </c>
      <c r="AV203" s="55">
        <v>19.356385575677404</v>
      </c>
      <c r="AW203" s="55">
        <v>2.58636715483871</v>
      </c>
      <c r="AX203" s="55">
        <v>0</v>
      </c>
      <c r="AY203" s="55">
        <v>0</v>
      </c>
      <c r="AZ203" s="55">
        <v>0.8989332295996845</v>
      </c>
      <c r="BA203" s="55">
        <v>0</v>
      </c>
      <c r="BB203" s="55">
        <v>0</v>
      </c>
      <c r="BC203" s="55">
        <v>0</v>
      </c>
      <c r="BD203" s="55">
        <v>0</v>
      </c>
      <c r="BE203" s="55">
        <v>0</v>
      </c>
      <c r="BF203" s="55">
        <v>9.512593121580643</v>
      </c>
      <c r="BG203" s="55">
        <v>1.0091974193548388</v>
      </c>
      <c r="BH203" s="55">
        <v>0</v>
      </c>
      <c r="BI203" s="55">
        <v>0</v>
      </c>
      <c r="BJ203" s="55">
        <v>0.06429749158064516</v>
      </c>
      <c r="BK203" s="33">
        <f t="shared" si="5"/>
        <v>35.723390064696446</v>
      </c>
    </row>
    <row r="204" spans="1:63" ht="15">
      <c r="A204" s="53"/>
      <c r="B204" s="54" t="s">
        <v>211</v>
      </c>
      <c r="C204" s="55">
        <v>0</v>
      </c>
      <c r="D204" s="55">
        <v>0.6283556962580645</v>
      </c>
      <c r="E204" s="55">
        <v>175.6421401605161</v>
      </c>
      <c r="F204" s="55">
        <v>0</v>
      </c>
      <c r="G204" s="55">
        <v>0</v>
      </c>
      <c r="H204" s="55">
        <v>419.25201825</v>
      </c>
      <c r="I204" s="55">
        <v>2350.285282277882</v>
      </c>
      <c r="J204" s="55">
        <v>2.4721525466774183</v>
      </c>
      <c r="K204" s="55">
        <v>0</v>
      </c>
      <c r="L204" s="55">
        <v>142.3742940073871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57.14701715119356</v>
      </c>
      <c r="S204" s="55">
        <v>183.17037139677424</v>
      </c>
      <c r="T204" s="55">
        <v>41.01340212203227</v>
      </c>
      <c r="U204" s="55">
        <v>0</v>
      </c>
      <c r="V204" s="55">
        <v>31.641783538645157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0.3770835354838709</v>
      </c>
      <c r="AC204" s="55">
        <v>0</v>
      </c>
      <c r="AD204" s="55">
        <v>0</v>
      </c>
      <c r="AE204" s="55">
        <v>0</v>
      </c>
      <c r="AF204" s="55">
        <v>0.4837980387096774</v>
      </c>
      <c r="AG204" s="55">
        <v>0</v>
      </c>
      <c r="AH204" s="55">
        <v>0</v>
      </c>
      <c r="AI204" s="55">
        <v>0</v>
      </c>
      <c r="AJ204" s="55">
        <v>0</v>
      </c>
      <c r="AK204" s="55">
        <v>0</v>
      </c>
      <c r="AL204" s="55">
        <v>0.2894413960967741</v>
      </c>
      <c r="AM204" s="55">
        <v>0.05486008770967743</v>
      </c>
      <c r="AN204" s="55">
        <v>0</v>
      </c>
      <c r="AO204" s="55">
        <v>0</v>
      </c>
      <c r="AP204" s="55">
        <v>0.29734659822580645</v>
      </c>
      <c r="AQ204" s="55">
        <v>0</v>
      </c>
      <c r="AR204" s="55">
        <v>0</v>
      </c>
      <c r="AS204" s="55">
        <v>0</v>
      </c>
      <c r="AT204" s="55">
        <v>0</v>
      </c>
      <c r="AU204" s="55">
        <v>0</v>
      </c>
      <c r="AV204" s="55">
        <v>529.9008259124514</v>
      </c>
      <c r="AW204" s="55">
        <v>1060.6712509076124</v>
      </c>
      <c r="AX204" s="55">
        <v>22.6996990136129</v>
      </c>
      <c r="AY204" s="55">
        <v>30.124200242</v>
      </c>
      <c r="AZ204" s="55">
        <v>380.8197974371286</v>
      </c>
      <c r="BA204" s="55">
        <v>0</v>
      </c>
      <c r="BB204" s="55">
        <v>0</v>
      </c>
      <c r="BC204" s="55">
        <v>0</v>
      </c>
      <c r="BD204" s="55">
        <v>0</v>
      </c>
      <c r="BE204" s="55">
        <v>0</v>
      </c>
      <c r="BF204" s="55">
        <v>708.6540009641914</v>
      </c>
      <c r="BG204" s="55">
        <v>395.85991092448404</v>
      </c>
      <c r="BH204" s="55">
        <v>508.90016334438695</v>
      </c>
      <c r="BI204" s="55">
        <v>0</v>
      </c>
      <c r="BJ204" s="55">
        <v>227.61688745532246</v>
      </c>
      <c r="BK204" s="33">
        <f t="shared" si="5"/>
        <v>7270.376083004782</v>
      </c>
    </row>
    <row r="205" spans="1:63" ht="15">
      <c r="A205" s="53"/>
      <c r="B205" s="54" t="s">
        <v>212</v>
      </c>
      <c r="C205" s="55">
        <v>0</v>
      </c>
      <c r="D205" s="55">
        <v>0</v>
      </c>
      <c r="E205" s="55">
        <v>0</v>
      </c>
      <c r="F205" s="55">
        <v>0</v>
      </c>
      <c r="G205" s="55">
        <v>0</v>
      </c>
      <c r="H205" s="55">
        <v>12.79210608429033</v>
      </c>
      <c r="I205" s="55">
        <v>4.670912244451613</v>
      </c>
      <c r="J205" s="55">
        <v>0</v>
      </c>
      <c r="K205" s="55">
        <v>0</v>
      </c>
      <c r="L205" s="55">
        <v>13.397139689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21.075975200225813</v>
      </c>
      <c r="S205" s="55">
        <v>1.9887742750967743</v>
      </c>
      <c r="T205" s="55">
        <v>22.219606546870967</v>
      </c>
      <c r="U205" s="55">
        <v>0</v>
      </c>
      <c r="V205" s="55">
        <v>9.459709268225806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1.2913040032580645</v>
      </c>
      <c r="AC205" s="55">
        <v>0</v>
      </c>
      <c r="AD205" s="55">
        <v>0</v>
      </c>
      <c r="AE205" s="55">
        <v>0</v>
      </c>
      <c r="AF205" s="55">
        <v>5.772380174935483</v>
      </c>
      <c r="AG205" s="55">
        <v>0</v>
      </c>
      <c r="AH205" s="55">
        <v>0</v>
      </c>
      <c r="AI205" s="55">
        <v>0</v>
      </c>
      <c r="AJ205" s="55">
        <v>0</v>
      </c>
      <c r="AK205" s="55">
        <v>0</v>
      </c>
      <c r="AL205" s="55">
        <v>0.06878352964516127</v>
      </c>
      <c r="AM205" s="55">
        <v>0</v>
      </c>
      <c r="AN205" s="55">
        <v>0</v>
      </c>
      <c r="AO205" s="55">
        <v>0</v>
      </c>
      <c r="AP205" s="55">
        <v>0.18235245593548388</v>
      </c>
      <c r="AQ205" s="55">
        <v>0</v>
      </c>
      <c r="AR205" s="55">
        <v>0</v>
      </c>
      <c r="AS205" s="55">
        <v>0</v>
      </c>
      <c r="AT205" s="55">
        <v>0</v>
      </c>
      <c r="AU205" s="55">
        <v>0</v>
      </c>
      <c r="AV205" s="55">
        <v>202.62359357096756</v>
      </c>
      <c r="AW205" s="55">
        <v>32.78748244209678</v>
      </c>
      <c r="AX205" s="55">
        <v>0</v>
      </c>
      <c r="AY205" s="55">
        <v>0</v>
      </c>
      <c r="AZ205" s="55">
        <v>173.17813129506447</v>
      </c>
      <c r="BA205" s="55">
        <v>0</v>
      </c>
      <c r="BB205" s="55">
        <v>0</v>
      </c>
      <c r="BC205" s="55">
        <v>0</v>
      </c>
      <c r="BD205" s="55">
        <v>0</v>
      </c>
      <c r="BE205" s="55">
        <v>0</v>
      </c>
      <c r="BF205" s="55">
        <v>473.47162243945945</v>
      </c>
      <c r="BG205" s="55">
        <v>48.055152627354836</v>
      </c>
      <c r="BH205" s="55">
        <v>6.092352110903227</v>
      </c>
      <c r="BI205" s="55">
        <v>0</v>
      </c>
      <c r="BJ205" s="55">
        <v>147.24449197767737</v>
      </c>
      <c r="BK205" s="33">
        <f t="shared" si="5"/>
        <v>1176.3718699354592</v>
      </c>
    </row>
    <row r="206" spans="1:63" ht="15">
      <c r="A206" s="53"/>
      <c r="B206" s="54" t="s">
        <v>213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1.3691349203870973</v>
      </c>
      <c r="I206" s="55">
        <v>0.738327212483871</v>
      </c>
      <c r="J206" s="55">
        <v>0</v>
      </c>
      <c r="K206" s="55">
        <v>0</v>
      </c>
      <c r="L206" s="55">
        <v>0.8075323967419353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0.9932467574516128</v>
      </c>
      <c r="S206" s="55">
        <v>0.6936524791612901</v>
      </c>
      <c r="T206" s="55">
        <v>0</v>
      </c>
      <c r="U206" s="55">
        <v>0</v>
      </c>
      <c r="V206" s="55">
        <v>0.8288031033225808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0.29197754161290324</v>
      </c>
      <c r="AC206" s="55">
        <v>0</v>
      </c>
      <c r="AD206" s="55">
        <v>0</v>
      </c>
      <c r="AE206" s="55">
        <v>0</v>
      </c>
      <c r="AF206" s="55">
        <v>0.08411174367741937</v>
      </c>
      <c r="AG206" s="55">
        <v>0</v>
      </c>
      <c r="AH206" s="55">
        <v>0</v>
      </c>
      <c r="AI206" s="55">
        <v>0</v>
      </c>
      <c r="AJ206" s="55">
        <v>0</v>
      </c>
      <c r="AK206" s="55">
        <v>0</v>
      </c>
      <c r="AL206" s="55">
        <v>0.0918994596451613</v>
      </c>
      <c r="AM206" s="55">
        <v>0</v>
      </c>
      <c r="AN206" s="55">
        <v>0</v>
      </c>
      <c r="AO206" s="55">
        <v>0</v>
      </c>
      <c r="AP206" s="55">
        <v>0</v>
      </c>
      <c r="AQ206" s="55">
        <v>0</v>
      </c>
      <c r="AR206" s="55">
        <v>0</v>
      </c>
      <c r="AS206" s="55">
        <v>0</v>
      </c>
      <c r="AT206" s="55">
        <v>0</v>
      </c>
      <c r="AU206" s="55">
        <v>0</v>
      </c>
      <c r="AV206" s="55">
        <v>38.735085668354856</v>
      </c>
      <c r="AW206" s="55">
        <v>7.603407648225807</v>
      </c>
      <c r="AX206" s="55">
        <v>1.0542747534838715</v>
      </c>
      <c r="AY206" s="55">
        <v>0</v>
      </c>
      <c r="AZ206" s="55">
        <v>57.991942079645206</v>
      </c>
      <c r="BA206" s="55">
        <v>0</v>
      </c>
      <c r="BB206" s="55">
        <v>0</v>
      </c>
      <c r="BC206" s="55">
        <v>0</v>
      </c>
      <c r="BD206" s="55">
        <v>0</v>
      </c>
      <c r="BE206" s="55">
        <v>0</v>
      </c>
      <c r="BF206" s="55">
        <v>86.16152774039543</v>
      </c>
      <c r="BG206" s="55">
        <v>36.416392366774204</v>
      </c>
      <c r="BH206" s="55">
        <v>0.13327201906451613</v>
      </c>
      <c r="BI206" s="55">
        <v>0</v>
      </c>
      <c r="BJ206" s="55">
        <v>30.01985561338709</v>
      </c>
      <c r="BK206" s="33">
        <f t="shared" si="5"/>
        <v>264.01444350381485</v>
      </c>
    </row>
    <row r="207" spans="1:63" ht="15">
      <c r="A207" s="53"/>
      <c r="B207" s="54" t="s">
        <v>214</v>
      </c>
      <c r="C207" s="55">
        <v>0</v>
      </c>
      <c r="D207" s="55">
        <v>0</v>
      </c>
      <c r="E207" s="55">
        <v>0</v>
      </c>
      <c r="F207" s="55">
        <v>0</v>
      </c>
      <c r="G207" s="55">
        <v>0</v>
      </c>
      <c r="H207" s="55">
        <v>1.1733171520322583</v>
      </c>
      <c r="I207" s="55">
        <v>0</v>
      </c>
      <c r="J207" s="55">
        <v>0</v>
      </c>
      <c r="K207" s="55">
        <v>0</v>
      </c>
      <c r="L207" s="55">
        <v>0.671486343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5">
        <v>0.9239107115806449</v>
      </c>
      <c r="S207" s="55">
        <v>0</v>
      </c>
      <c r="T207" s="55">
        <v>0</v>
      </c>
      <c r="U207" s="55">
        <v>0</v>
      </c>
      <c r="V207" s="55">
        <v>0.010302442322580645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0.20107731270967744</v>
      </c>
      <c r="AC207" s="55">
        <v>0</v>
      </c>
      <c r="AD207" s="55">
        <v>0</v>
      </c>
      <c r="AE207" s="55">
        <v>0</v>
      </c>
      <c r="AF207" s="55">
        <v>0.018462826548387094</v>
      </c>
      <c r="AG207" s="55">
        <v>0</v>
      </c>
      <c r="AH207" s="55">
        <v>0</v>
      </c>
      <c r="AI207" s="55">
        <v>0</v>
      </c>
      <c r="AJ207" s="55">
        <v>0</v>
      </c>
      <c r="AK207" s="55">
        <v>0</v>
      </c>
      <c r="AL207" s="55">
        <v>0.11122369477419355</v>
      </c>
      <c r="AM207" s="55">
        <v>0</v>
      </c>
      <c r="AN207" s="55">
        <v>0</v>
      </c>
      <c r="AO207" s="55">
        <v>0</v>
      </c>
      <c r="AP207" s="55">
        <v>0</v>
      </c>
      <c r="AQ207" s="55">
        <v>0</v>
      </c>
      <c r="AR207" s="55">
        <v>0</v>
      </c>
      <c r="AS207" s="55">
        <v>0</v>
      </c>
      <c r="AT207" s="55">
        <v>0</v>
      </c>
      <c r="AU207" s="55">
        <v>0</v>
      </c>
      <c r="AV207" s="55">
        <v>74.23215345741927</v>
      </c>
      <c r="AW207" s="55">
        <v>0</v>
      </c>
      <c r="AX207" s="55">
        <v>0</v>
      </c>
      <c r="AY207" s="55">
        <v>0</v>
      </c>
      <c r="AZ207" s="55">
        <v>15.968227866193548</v>
      </c>
      <c r="BA207" s="55">
        <v>0</v>
      </c>
      <c r="BB207" s="55">
        <v>0</v>
      </c>
      <c r="BC207" s="55">
        <v>0</v>
      </c>
      <c r="BD207" s="55">
        <v>0</v>
      </c>
      <c r="BE207" s="55">
        <v>0</v>
      </c>
      <c r="BF207" s="55">
        <v>248.55324909863188</v>
      </c>
      <c r="BG207" s="55">
        <v>0.006092915645161291</v>
      </c>
      <c r="BH207" s="55">
        <v>0</v>
      </c>
      <c r="BI207" s="55">
        <v>0</v>
      </c>
      <c r="BJ207" s="55">
        <v>28.094985828741954</v>
      </c>
      <c r="BK207" s="33">
        <f t="shared" si="5"/>
        <v>369.9644896495996</v>
      </c>
    </row>
    <row r="208" spans="1:63" ht="15">
      <c r="A208" s="53"/>
      <c r="B208" s="54" t="s">
        <v>215</v>
      </c>
      <c r="C208" s="55">
        <v>0</v>
      </c>
      <c r="D208" s="55">
        <v>0</v>
      </c>
      <c r="E208" s="55">
        <v>0</v>
      </c>
      <c r="F208" s="55">
        <v>0</v>
      </c>
      <c r="G208" s="55">
        <v>0</v>
      </c>
      <c r="H208" s="55">
        <v>3.8914633015161293</v>
      </c>
      <c r="I208" s="55">
        <v>17.515955581645166</v>
      </c>
      <c r="J208" s="55">
        <v>0.2567068387096774</v>
      </c>
      <c r="K208" s="55">
        <v>0</v>
      </c>
      <c r="L208" s="55">
        <v>3.683354307774194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5">
        <v>1.5580145039677424</v>
      </c>
      <c r="S208" s="55">
        <v>0</v>
      </c>
      <c r="T208" s="55">
        <v>1.117340906516129</v>
      </c>
      <c r="U208" s="55">
        <v>0</v>
      </c>
      <c r="V208" s="55">
        <v>1.3236217216129031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5">
        <v>0</v>
      </c>
      <c r="AL208" s="55">
        <v>0</v>
      </c>
      <c r="AM208" s="55">
        <v>0</v>
      </c>
      <c r="AN208" s="55">
        <v>0</v>
      </c>
      <c r="AO208" s="55">
        <v>0</v>
      </c>
      <c r="AP208" s="55">
        <v>0</v>
      </c>
      <c r="AQ208" s="55">
        <v>0</v>
      </c>
      <c r="AR208" s="55">
        <v>0</v>
      </c>
      <c r="AS208" s="55">
        <v>0</v>
      </c>
      <c r="AT208" s="55">
        <v>0</v>
      </c>
      <c r="AU208" s="55">
        <v>0</v>
      </c>
      <c r="AV208" s="55">
        <v>43.16640733287093</v>
      </c>
      <c r="AW208" s="55">
        <v>54.825794488548375</v>
      </c>
      <c r="AX208" s="55">
        <v>1.2512214199354839</v>
      </c>
      <c r="AY208" s="55">
        <v>0</v>
      </c>
      <c r="AZ208" s="55">
        <v>21.205373012</v>
      </c>
      <c r="BA208" s="55">
        <v>0</v>
      </c>
      <c r="BB208" s="55">
        <v>0</v>
      </c>
      <c r="BC208" s="55">
        <v>0</v>
      </c>
      <c r="BD208" s="55">
        <v>0</v>
      </c>
      <c r="BE208" s="55">
        <v>0</v>
      </c>
      <c r="BF208" s="55">
        <v>14.692902024100857</v>
      </c>
      <c r="BG208" s="55">
        <v>5.569131615129031</v>
      </c>
      <c r="BH208" s="55">
        <v>3.361932584806451</v>
      </c>
      <c r="BI208" s="55">
        <v>0</v>
      </c>
      <c r="BJ208" s="55">
        <v>8.541944688806455</v>
      </c>
      <c r="BK208" s="33">
        <f t="shared" si="5"/>
        <v>181.96116432793954</v>
      </c>
    </row>
    <row r="209" spans="1:63" ht="15">
      <c r="A209" s="53"/>
      <c r="B209" s="54" t="s">
        <v>216</v>
      </c>
      <c r="C209" s="55">
        <v>0</v>
      </c>
      <c r="D209" s="55">
        <v>0</v>
      </c>
      <c r="E209" s="55">
        <v>0</v>
      </c>
      <c r="F209" s="55">
        <v>0</v>
      </c>
      <c r="G209" s="55">
        <v>0</v>
      </c>
      <c r="H209" s="55">
        <v>31.163724293419353</v>
      </c>
      <c r="I209" s="55">
        <v>0</v>
      </c>
      <c r="J209" s="55">
        <v>0</v>
      </c>
      <c r="K209" s="55">
        <v>0</v>
      </c>
      <c r="L209" s="55">
        <v>2.313148191322581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31.994063430000008</v>
      </c>
      <c r="S209" s="55">
        <v>0</v>
      </c>
      <c r="T209" s="55">
        <v>0</v>
      </c>
      <c r="U209" s="55">
        <v>0</v>
      </c>
      <c r="V209" s="55">
        <v>3.1743781307096777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92.24745642751613</v>
      </c>
      <c r="AC209" s="55">
        <v>0</v>
      </c>
      <c r="AD209" s="55">
        <v>0</v>
      </c>
      <c r="AE209" s="55">
        <v>0</v>
      </c>
      <c r="AF209" s="55">
        <v>0.15939849812903228</v>
      </c>
      <c r="AG209" s="55">
        <v>0</v>
      </c>
      <c r="AH209" s="55">
        <v>0</v>
      </c>
      <c r="AI209" s="55">
        <v>0</v>
      </c>
      <c r="AJ209" s="55">
        <v>0</v>
      </c>
      <c r="AK209" s="55">
        <v>0</v>
      </c>
      <c r="AL209" s="55">
        <v>122.13321084796775</v>
      </c>
      <c r="AM209" s="55">
        <v>0</v>
      </c>
      <c r="AN209" s="55">
        <v>0</v>
      </c>
      <c r="AO209" s="55">
        <v>0</v>
      </c>
      <c r="AP209" s="55">
        <v>0.00044297732258064524</v>
      </c>
      <c r="AQ209" s="55">
        <v>0</v>
      </c>
      <c r="AR209" s="55">
        <v>0</v>
      </c>
      <c r="AS209" s="55">
        <v>0</v>
      </c>
      <c r="AT209" s="55">
        <v>0</v>
      </c>
      <c r="AU209" s="55">
        <v>0</v>
      </c>
      <c r="AV209" s="55">
        <v>623.1090997483577</v>
      </c>
      <c r="AW209" s="55">
        <v>0.0008905205806451613</v>
      </c>
      <c r="AX209" s="55">
        <v>0.0524647014516129</v>
      </c>
      <c r="AY209" s="55">
        <v>0</v>
      </c>
      <c r="AZ209" s="55">
        <v>66.88148344599998</v>
      </c>
      <c r="BA209" s="55">
        <v>0</v>
      </c>
      <c r="BB209" s="55">
        <v>0</v>
      </c>
      <c r="BC209" s="55">
        <v>0</v>
      </c>
      <c r="BD209" s="55">
        <v>0</v>
      </c>
      <c r="BE209" s="55">
        <v>0</v>
      </c>
      <c r="BF209" s="55">
        <v>1522.333011649067</v>
      </c>
      <c r="BG209" s="55">
        <v>0.011187376387096775</v>
      </c>
      <c r="BH209" s="55">
        <v>0</v>
      </c>
      <c r="BI209" s="55">
        <v>0</v>
      </c>
      <c r="BJ209" s="55">
        <v>74.84346131029028</v>
      </c>
      <c r="BK209" s="33">
        <f t="shared" si="5"/>
        <v>2570.417421548522</v>
      </c>
    </row>
    <row r="210" spans="1:63" ht="15">
      <c r="A210" s="53"/>
      <c r="B210" s="54" t="s">
        <v>217</v>
      </c>
      <c r="C210" s="55">
        <v>0</v>
      </c>
      <c r="D210" s="55">
        <v>0</v>
      </c>
      <c r="E210" s="55">
        <v>231.58344490274192</v>
      </c>
      <c r="F210" s="55">
        <v>0</v>
      </c>
      <c r="G210" s="55">
        <v>0</v>
      </c>
      <c r="H210" s="55">
        <v>386.03774572906457</v>
      </c>
      <c r="I210" s="55">
        <v>5380.924605256386</v>
      </c>
      <c r="J210" s="55">
        <v>483.5699372172903</v>
      </c>
      <c r="K210" s="55">
        <v>0</v>
      </c>
      <c r="L210" s="55">
        <v>196.10036184209676</v>
      </c>
      <c r="M210" s="55">
        <v>0</v>
      </c>
      <c r="N210" s="55">
        <v>4.00304868632258</v>
      </c>
      <c r="O210" s="55">
        <v>0</v>
      </c>
      <c r="P210" s="55">
        <v>0</v>
      </c>
      <c r="Q210" s="55">
        <v>0</v>
      </c>
      <c r="R210" s="55">
        <v>17.322219477096773</v>
      </c>
      <c r="S210" s="55">
        <v>517.3307433889678</v>
      </c>
      <c r="T210" s="55">
        <v>111.0495838456774</v>
      </c>
      <c r="U210" s="55">
        <v>0</v>
      </c>
      <c r="V210" s="55">
        <v>33.31150593958065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10.48154232183871</v>
      </c>
      <c r="AC210" s="55">
        <v>0</v>
      </c>
      <c r="AD210" s="55">
        <v>0</v>
      </c>
      <c r="AE210" s="55">
        <v>0</v>
      </c>
      <c r="AF210" s="55">
        <v>3.216029380612903</v>
      </c>
      <c r="AG210" s="55">
        <v>0</v>
      </c>
      <c r="AH210" s="55">
        <v>0</v>
      </c>
      <c r="AI210" s="55">
        <v>0</v>
      </c>
      <c r="AJ210" s="55">
        <v>0</v>
      </c>
      <c r="AK210" s="55">
        <v>0</v>
      </c>
      <c r="AL210" s="55">
        <v>0.798880723</v>
      </c>
      <c r="AM210" s="55">
        <v>0.5295131982903225</v>
      </c>
      <c r="AN210" s="55">
        <v>2.321275392967741</v>
      </c>
      <c r="AO210" s="55">
        <v>0</v>
      </c>
      <c r="AP210" s="55">
        <v>0.06082614196774192</v>
      </c>
      <c r="AQ210" s="55">
        <v>0</v>
      </c>
      <c r="AR210" s="55">
        <v>0</v>
      </c>
      <c r="AS210" s="55">
        <v>0</v>
      </c>
      <c r="AT210" s="55">
        <v>0</v>
      </c>
      <c r="AU210" s="55">
        <v>0</v>
      </c>
      <c r="AV210" s="55">
        <v>673.6333762875464</v>
      </c>
      <c r="AW210" s="55">
        <v>2078.8911500405156</v>
      </c>
      <c r="AX210" s="55">
        <v>13.053488630258062</v>
      </c>
      <c r="AY210" s="55">
        <v>0</v>
      </c>
      <c r="AZ210" s="55">
        <v>961.8462400807092</v>
      </c>
      <c r="BA210" s="55">
        <v>0</v>
      </c>
      <c r="BB210" s="55">
        <v>0</v>
      </c>
      <c r="BC210" s="55">
        <v>0</v>
      </c>
      <c r="BD210" s="55">
        <v>0</v>
      </c>
      <c r="BE210" s="55">
        <v>0</v>
      </c>
      <c r="BF210" s="55">
        <v>140.44757420493426</v>
      </c>
      <c r="BG210" s="55">
        <v>103.95835377548387</v>
      </c>
      <c r="BH210" s="55">
        <v>13.924531113483873</v>
      </c>
      <c r="BI210" s="55">
        <v>0</v>
      </c>
      <c r="BJ210" s="55">
        <v>112.61919341193557</v>
      </c>
      <c r="BK210" s="33">
        <f t="shared" si="5"/>
        <v>11477.015170988769</v>
      </c>
    </row>
    <row r="211" spans="1:63" ht="15">
      <c r="A211" s="53"/>
      <c r="B211" s="54" t="s">
        <v>218</v>
      </c>
      <c r="C211" s="55">
        <v>0</v>
      </c>
      <c r="D211" s="55">
        <v>0</v>
      </c>
      <c r="E211" s="55">
        <v>0</v>
      </c>
      <c r="F211" s="55">
        <v>0</v>
      </c>
      <c r="G211" s="55">
        <v>0</v>
      </c>
      <c r="H211" s="55">
        <v>17.12364536325806</v>
      </c>
      <c r="I211" s="55">
        <v>0</v>
      </c>
      <c r="J211" s="55">
        <v>0</v>
      </c>
      <c r="K211" s="55">
        <v>0</v>
      </c>
      <c r="L211" s="55">
        <v>0.009883177064516127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22.995343226064517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3.0687363858064516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5">
        <v>0</v>
      </c>
      <c r="AL211" s="55">
        <v>2.1008407710322574</v>
      </c>
      <c r="AM211" s="55">
        <v>0</v>
      </c>
      <c r="AN211" s="55">
        <v>0</v>
      </c>
      <c r="AO211" s="55">
        <v>0</v>
      </c>
      <c r="AP211" s="55">
        <v>0</v>
      </c>
      <c r="AQ211" s="55">
        <v>0</v>
      </c>
      <c r="AR211" s="55">
        <v>0</v>
      </c>
      <c r="AS211" s="55">
        <v>0</v>
      </c>
      <c r="AT211" s="55">
        <v>0</v>
      </c>
      <c r="AU211" s="55">
        <v>0</v>
      </c>
      <c r="AV211" s="55">
        <v>1408.8430249605437</v>
      </c>
      <c r="AW211" s="55">
        <v>0</v>
      </c>
      <c r="AX211" s="55">
        <v>0</v>
      </c>
      <c r="AY211" s="55">
        <v>0</v>
      </c>
      <c r="AZ211" s="55">
        <v>2.288952374096774</v>
      </c>
      <c r="BA211" s="55">
        <v>0</v>
      </c>
      <c r="BB211" s="55">
        <v>0</v>
      </c>
      <c r="BC211" s="55">
        <v>0</v>
      </c>
      <c r="BD211" s="55">
        <v>0</v>
      </c>
      <c r="BE211" s="55">
        <v>0</v>
      </c>
      <c r="BF211" s="55">
        <v>2621.21185852717</v>
      </c>
      <c r="BG211" s="55">
        <v>0</v>
      </c>
      <c r="BH211" s="55">
        <v>0</v>
      </c>
      <c r="BI211" s="55">
        <v>0</v>
      </c>
      <c r="BJ211" s="55">
        <v>1.8674682370645164</v>
      </c>
      <c r="BK211" s="33">
        <f t="shared" si="5"/>
        <v>4079.509753022101</v>
      </c>
    </row>
    <row r="212" spans="1:63" ht="15">
      <c r="A212" s="53"/>
      <c r="B212" s="54" t="s">
        <v>219</v>
      </c>
      <c r="C212" s="55">
        <v>0</v>
      </c>
      <c r="D212" s="55">
        <v>0</v>
      </c>
      <c r="E212" s="55">
        <v>0</v>
      </c>
      <c r="F212" s="55">
        <v>0</v>
      </c>
      <c r="G212" s="55">
        <v>0</v>
      </c>
      <c r="H212" s="55">
        <v>0.49517562490322586</v>
      </c>
      <c r="I212" s="55">
        <v>0</v>
      </c>
      <c r="J212" s="55">
        <v>0</v>
      </c>
      <c r="K212" s="55">
        <v>0</v>
      </c>
      <c r="L212" s="55">
        <v>0.16985443548387097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0.09425530583870968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0.1747409076129032</v>
      </c>
      <c r="AC212" s="55">
        <v>0</v>
      </c>
      <c r="AD212" s="55">
        <v>0</v>
      </c>
      <c r="AE212" s="55">
        <v>0</v>
      </c>
      <c r="AF212" s="55">
        <v>0.07756018064516129</v>
      </c>
      <c r="AG212" s="55">
        <v>0</v>
      </c>
      <c r="AH212" s="55">
        <v>0</v>
      </c>
      <c r="AI212" s="55">
        <v>0</v>
      </c>
      <c r="AJ212" s="55">
        <v>0</v>
      </c>
      <c r="AK212" s="55">
        <v>0</v>
      </c>
      <c r="AL212" s="55">
        <v>0</v>
      </c>
      <c r="AM212" s="55">
        <v>0</v>
      </c>
      <c r="AN212" s="55">
        <v>0</v>
      </c>
      <c r="AO212" s="55">
        <v>0</v>
      </c>
      <c r="AP212" s="55">
        <v>0</v>
      </c>
      <c r="AQ212" s="55">
        <v>0</v>
      </c>
      <c r="AR212" s="55">
        <v>0</v>
      </c>
      <c r="AS212" s="55">
        <v>0</v>
      </c>
      <c r="AT212" s="55">
        <v>0</v>
      </c>
      <c r="AU212" s="55">
        <v>0</v>
      </c>
      <c r="AV212" s="55">
        <v>47.735586826967655</v>
      </c>
      <c r="AW212" s="55">
        <v>1.1634027096774193</v>
      </c>
      <c r="AX212" s="55">
        <v>0</v>
      </c>
      <c r="AY212" s="55">
        <v>0</v>
      </c>
      <c r="AZ212" s="55">
        <v>2.29779028416129</v>
      </c>
      <c r="BA212" s="55">
        <v>0</v>
      </c>
      <c r="BB212" s="55">
        <v>0</v>
      </c>
      <c r="BC212" s="55">
        <v>0</v>
      </c>
      <c r="BD212" s="55">
        <v>0</v>
      </c>
      <c r="BE212" s="55">
        <v>0</v>
      </c>
      <c r="BF212" s="55">
        <v>29.13812980585051</v>
      </c>
      <c r="BG212" s="55">
        <v>0.3656408516129032</v>
      </c>
      <c r="BH212" s="55">
        <v>0</v>
      </c>
      <c r="BI212" s="55">
        <v>0</v>
      </c>
      <c r="BJ212" s="55">
        <v>0.23268054193548388</v>
      </c>
      <c r="BK212" s="33">
        <f t="shared" si="5"/>
        <v>81.94481747468913</v>
      </c>
    </row>
    <row r="213" spans="1:63" ht="15">
      <c r="A213" s="53"/>
      <c r="B213" s="54" t="s">
        <v>220</v>
      </c>
      <c r="C213" s="55">
        <v>0</v>
      </c>
      <c r="D213" s="55">
        <v>0</v>
      </c>
      <c r="E213" s="55">
        <v>0</v>
      </c>
      <c r="F213" s="55">
        <v>0</v>
      </c>
      <c r="G213" s="55">
        <v>0</v>
      </c>
      <c r="H213" s="55">
        <v>0.5366712173548387</v>
      </c>
      <c r="I213" s="55">
        <v>0</v>
      </c>
      <c r="J213" s="55">
        <v>0</v>
      </c>
      <c r="K213" s="55">
        <v>0</v>
      </c>
      <c r="L213" s="55">
        <v>0.03283294838709677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0.2119913017096774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0.1323376998387097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5">
        <v>0</v>
      </c>
      <c r="AL213" s="55">
        <v>0.0010715603225806448</v>
      </c>
      <c r="AM213" s="55">
        <v>0</v>
      </c>
      <c r="AN213" s="55">
        <v>0</v>
      </c>
      <c r="AO213" s="55">
        <v>0</v>
      </c>
      <c r="AP213" s="55">
        <v>0</v>
      </c>
      <c r="AQ213" s="55">
        <v>0</v>
      </c>
      <c r="AR213" s="55">
        <v>0</v>
      </c>
      <c r="AS213" s="55">
        <v>0</v>
      </c>
      <c r="AT213" s="55">
        <v>0</v>
      </c>
      <c r="AU213" s="55">
        <v>0</v>
      </c>
      <c r="AV213" s="55">
        <v>65.11283358729034</v>
      </c>
      <c r="AW213" s="55">
        <v>1.210863164516129</v>
      </c>
      <c r="AX213" s="55">
        <v>0</v>
      </c>
      <c r="AY213" s="55">
        <v>0</v>
      </c>
      <c r="AZ213" s="55">
        <v>8.502295437580646</v>
      </c>
      <c r="BA213" s="55">
        <v>0</v>
      </c>
      <c r="BB213" s="55">
        <v>0</v>
      </c>
      <c r="BC213" s="55">
        <v>0</v>
      </c>
      <c r="BD213" s="55">
        <v>0</v>
      </c>
      <c r="BE213" s="55">
        <v>0</v>
      </c>
      <c r="BF213" s="55">
        <v>22.154984293349873</v>
      </c>
      <c r="BG213" s="55">
        <v>14.616663837580646</v>
      </c>
      <c r="BH213" s="55">
        <v>0</v>
      </c>
      <c r="BI213" s="55">
        <v>0</v>
      </c>
      <c r="BJ213" s="55">
        <v>0.39645588793548386</v>
      </c>
      <c r="BK213" s="33">
        <f t="shared" si="5"/>
        <v>112.90900093586602</v>
      </c>
    </row>
    <row r="214" spans="1:63" ht="15">
      <c r="A214" s="53"/>
      <c r="B214" s="54" t="s">
        <v>221</v>
      </c>
      <c r="C214" s="55">
        <v>0</v>
      </c>
      <c r="D214" s="55">
        <v>0</v>
      </c>
      <c r="E214" s="55">
        <v>0</v>
      </c>
      <c r="F214" s="55">
        <v>0</v>
      </c>
      <c r="G214" s="55">
        <v>0</v>
      </c>
      <c r="H214" s="55">
        <v>0.4774289461935485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0.09313271264516129</v>
      </c>
      <c r="S214" s="55">
        <v>0</v>
      </c>
      <c r="T214" s="55">
        <v>0</v>
      </c>
      <c r="U214" s="55">
        <v>0</v>
      </c>
      <c r="V214" s="55">
        <v>0.054978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5">
        <v>0</v>
      </c>
      <c r="AL214" s="55">
        <v>0</v>
      </c>
      <c r="AM214" s="55">
        <v>0</v>
      </c>
      <c r="AN214" s="55">
        <v>0</v>
      </c>
      <c r="AO214" s="55">
        <v>0</v>
      </c>
      <c r="AP214" s="55">
        <v>0</v>
      </c>
      <c r="AQ214" s="55">
        <v>0</v>
      </c>
      <c r="AR214" s="55">
        <v>0</v>
      </c>
      <c r="AS214" s="55">
        <v>0</v>
      </c>
      <c r="AT214" s="55">
        <v>0</v>
      </c>
      <c r="AU214" s="55">
        <v>0</v>
      </c>
      <c r="AV214" s="55">
        <v>25.091498694419375</v>
      </c>
      <c r="AW214" s="55">
        <v>1.2724004709677417</v>
      </c>
      <c r="AX214" s="55">
        <v>0</v>
      </c>
      <c r="AY214" s="55">
        <v>0</v>
      </c>
      <c r="AZ214" s="55">
        <v>0.5008728924193548</v>
      </c>
      <c r="BA214" s="55">
        <v>0</v>
      </c>
      <c r="BB214" s="55">
        <v>0</v>
      </c>
      <c r="BC214" s="55">
        <v>0</v>
      </c>
      <c r="BD214" s="55">
        <v>0</v>
      </c>
      <c r="BE214" s="55">
        <v>0</v>
      </c>
      <c r="BF214" s="55">
        <v>13.314203546060739</v>
      </c>
      <c r="BG214" s="55">
        <v>0.10783054838709677</v>
      </c>
      <c r="BH214" s="55">
        <v>0</v>
      </c>
      <c r="BI214" s="55">
        <v>0</v>
      </c>
      <c r="BJ214" s="55">
        <v>0.43512742570967733</v>
      </c>
      <c r="BK214" s="33">
        <f t="shared" si="5"/>
        <v>41.3474732368027</v>
      </c>
    </row>
    <row r="215" spans="1:63" ht="15">
      <c r="A215" s="53"/>
      <c r="B215" s="54" t="s">
        <v>222</v>
      </c>
      <c r="C215" s="55">
        <v>0</v>
      </c>
      <c r="D215" s="55">
        <v>0</v>
      </c>
      <c r="E215" s="55">
        <v>0</v>
      </c>
      <c r="F215" s="55">
        <v>0</v>
      </c>
      <c r="G215" s="55">
        <v>0</v>
      </c>
      <c r="H215" s="55">
        <v>0.6277965557419355</v>
      </c>
      <c r="I215" s="55">
        <v>0</v>
      </c>
      <c r="J215" s="55">
        <v>0</v>
      </c>
      <c r="K215" s="55">
        <v>0</v>
      </c>
      <c r="L215" s="55">
        <v>0.6797898259999999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0.19791706948387094</v>
      </c>
      <c r="S215" s="55">
        <v>0.015667756451612905</v>
      </c>
      <c r="T215" s="55">
        <v>0</v>
      </c>
      <c r="U215" s="55">
        <v>0</v>
      </c>
      <c r="V215" s="55">
        <v>0.010445170967741935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0.021173954032258063</v>
      </c>
      <c r="AC215" s="55">
        <v>0</v>
      </c>
      <c r="AD215" s="55">
        <v>0</v>
      </c>
      <c r="AE215" s="55">
        <v>0</v>
      </c>
      <c r="AF215" s="55">
        <v>0</v>
      </c>
      <c r="AG215" s="55">
        <v>0</v>
      </c>
      <c r="AH215" s="55">
        <v>0</v>
      </c>
      <c r="AI215" s="55">
        <v>0</v>
      </c>
      <c r="AJ215" s="55">
        <v>0</v>
      </c>
      <c r="AK215" s="55">
        <v>0</v>
      </c>
      <c r="AL215" s="55">
        <v>0</v>
      </c>
      <c r="AM215" s="55">
        <v>0</v>
      </c>
      <c r="AN215" s="55">
        <v>0</v>
      </c>
      <c r="AO215" s="55">
        <v>0</v>
      </c>
      <c r="AP215" s="55">
        <v>0</v>
      </c>
      <c r="AQ215" s="55">
        <v>0</v>
      </c>
      <c r="AR215" s="55">
        <v>0</v>
      </c>
      <c r="AS215" s="55">
        <v>0</v>
      </c>
      <c r="AT215" s="55">
        <v>0</v>
      </c>
      <c r="AU215" s="55">
        <v>0</v>
      </c>
      <c r="AV215" s="55">
        <v>29.79798643022583</v>
      </c>
      <c r="AW215" s="55">
        <v>2.9631640015806444</v>
      </c>
      <c r="AX215" s="55">
        <v>0</v>
      </c>
      <c r="AY215" s="55">
        <v>0</v>
      </c>
      <c r="AZ215" s="55">
        <v>1.1852003972903224</v>
      </c>
      <c r="BA215" s="55">
        <v>0</v>
      </c>
      <c r="BB215" s="55">
        <v>0</v>
      </c>
      <c r="BC215" s="55">
        <v>0</v>
      </c>
      <c r="BD215" s="55">
        <v>0</v>
      </c>
      <c r="BE215" s="55">
        <v>0</v>
      </c>
      <c r="BF215" s="55">
        <v>18.482077804011148</v>
      </c>
      <c r="BG215" s="55">
        <v>0.3511777741935484</v>
      </c>
      <c r="BH215" s="55">
        <v>3.098627419354839</v>
      </c>
      <c r="BI215" s="55">
        <v>0</v>
      </c>
      <c r="BJ215" s="55">
        <v>0.10328758064516129</v>
      </c>
      <c r="BK215" s="33">
        <f t="shared" si="5"/>
        <v>57.53431173997892</v>
      </c>
    </row>
    <row r="216" spans="1:63" ht="15">
      <c r="A216" s="53"/>
      <c r="B216" s="54" t="s">
        <v>223</v>
      </c>
      <c r="C216" s="55">
        <v>0</v>
      </c>
      <c r="D216" s="55">
        <v>0</v>
      </c>
      <c r="E216" s="55">
        <v>0</v>
      </c>
      <c r="F216" s="55">
        <v>0</v>
      </c>
      <c r="G216" s="55">
        <v>0</v>
      </c>
      <c r="H216" s="55">
        <v>0.5997069595161291</v>
      </c>
      <c r="I216" s="55">
        <v>0</v>
      </c>
      <c r="J216" s="55">
        <v>0</v>
      </c>
      <c r="K216" s="55">
        <v>0</v>
      </c>
      <c r="L216" s="55">
        <v>0.12308525622580645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5">
        <v>0.2886626624516129</v>
      </c>
      <c r="S216" s="55">
        <v>0</v>
      </c>
      <c r="T216" s="55">
        <v>0</v>
      </c>
      <c r="U216" s="55">
        <v>0</v>
      </c>
      <c r="V216" s="55">
        <v>0.062323149096774194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0.005089141935483871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5">
        <v>0</v>
      </c>
      <c r="AL216" s="55">
        <v>0</v>
      </c>
      <c r="AM216" s="55">
        <v>0</v>
      </c>
      <c r="AN216" s="55">
        <v>0</v>
      </c>
      <c r="AO216" s="55">
        <v>0</v>
      </c>
      <c r="AP216" s="55">
        <v>0</v>
      </c>
      <c r="AQ216" s="55">
        <v>0</v>
      </c>
      <c r="AR216" s="55">
        <v>0</v>
      </c>
      <c r="AS216" s="55">
        <v>0</v>
      </c>
      <c r="AT216" s="55">
        <v>0</v>
      </c>
      <c r="AU216" s="55">
        <v>0</v>
      </c>
      <c r="AV216" s="55">
        <v>14.897014371000003</v>
      </c>
      <c r="AW216" s="55">
        <v>0.9670465185806452</v>
      </c>
      <c r="AX216" s="55">
        <v>0</v>
      </c>
      <c r="AY216" s="55">
        <v>0</v>
      </c>
      <c r="AZ216" s="55">
        <v>0.25394818258064517</v>
      </c>
      <c r="BA216" s="55">
        <v>0</v>
      </c>
      <c r="BB216" s="55">
        <v>0</v>
      </c>
      <c r="BC216" s="55">
        <v>0</v>
      </c>
      <c r="BD216" s="55">
        <v>0</v>
      </c>
      <c r="BE216" s="55">
        <v>0</v>
      </c>
      <c r="BF216" s="55">
        <v>9.393820619645595</v>
      </c>
      <c r="BG216" s="55">
        <v>8.103507713516128</v>
      </c>
      <c r="BH216" s="55">
        <v>0</v>
      </c>
      <c r="BI216" s="55">
        <v>0</v>
      </c>
      <c r="BJ216" s="55">
        <v>0.07639029622580645</v>
      </c>
      <c r="BK216" s="33">
        <f t="shared" si="5"/>
        <v>34.77059487077463</v>
      </c>
    </row>
    <row r="217" spans="1:63" ht="13.5" thickBot="1">
      <c r="A217" s="53"/>
      <c r="B217" s="54" t="s">
        <v>224</v>
      </c>
      <c r="C217" s="55">
        <v>0</v>
      </c>
      <c r="D217" s="55">
        <v>0</v>
      </c>
      <c r="E217" s="55">
        <v>0</v>
      </c>
      <c r="F217" s="55">
        <v>0</v>
      </c>
      <c r="G217" s="55">
        <v>0</v>
      </c>
      <c r="H217" s="55">
        <v>0.4305185091935484</v>
      </c>
      <c r="I217" s="55">
        <v>0.05074164516129032</v>
      </c>
      <c r="J217" s="55">
        <v>0</v>
      </c>
      <c r="K217" s="55">
        <v>0</v>
      </c>
      <c r="L217" s="55">
        <v>0.7832455137741936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5">
        <v>0.23130912883870966</v>
      </c>
      <c r="S217" s="55">
        <v>0</v>
      </c>
      <c r="T217" s="55">
        <v>0</v>
      </c>
      <c r="U217" s="55">
        <v>0</v>
      </c>
      <c r="V217" s="55">
        <v>0.05581580967741936</v>
      </c>
      <c r="W217" s="55">
        <v>0</v>
      </c>
      <c r="X217" s="55">
        <v>0</v>
      </c>
      <c r="Y217" s="55">
        <v>0</v>
      </c>
      <c r="Z217" s="55">
        <v>0</v>
      </c>
      <c r="AA217" s="55">
        <v>0</v>
      </c>
      <c r="AB217" s="55">
        <v>0.010086925806451614</v>
      </c>
      <c r="AC217" s="55">
        <v>0</v>
      </c>
      <c r="AD217" s="55">
        <v>0</v>
      </c>
      <c r="AE217" s="55">
        <v>0</v>
      </c>
      <c r="AF217" s="55">
        <v>0</v>
      </c>
      <c r="AG217" s="55">
        <v>0</v>
      </c>
      <c r="AH217" s="55">
        <v>0</v>
      </c>
      <c r="AI217" s="55">
        <v>0</v>
      </c>
      <c r="AJ217" s="55">
        <v>0</v>
      </c>
      <c r="AK217" s="55">
        <v>0</v>
      </c>
      <c r="AL217" s="55">
        <v>0</v>
      </c>
      <c r="AM217" s="55">
        <v>0</v>
      </c>
      <c r="AN217" s="55">
        <v>0</v>
      </c>
      <c r="AO217" s="55">
        <v>0</v>
      </c>
      <c r="AP217" s="55">
        <v>0</v>
      </c>
      <c r="AQ217" s="55">
        <v>0</v>
      </c>
      <c r="AR217" s="55">
        <v>0</v>
      </c>
      <c r="AS217" s="55">
        <v>0</v>
      </c>
      <c r="AT217" s="55">
        <v>0</v>
      </c>
      <c r="AU217" s="55">
        <v>0</v>
      </c>
      <c r="AV217" s="55">
        <v>34.40155337558063</v>
      </c>
      <c r="AW217" s="55">
        <v>2.618776504032258</v>
      </c>
      <c r="AX217" s="55">
        <v>0</v>
      </c>
      <c r="AY217" s="55">
        <v>0</v>
      </c>
      <c r="AZ217" s="55">
        <v>7.604432951935485</v>
      </c>
      <c r="BA217" s="55">
        <v>0</v>
      </c>
      <c r="BB217" s="55">
        <v>0</v>
      </c>
      <c r="BC217" s="55">
        <v>0</v>
      </c>
      <c r="BD217" s="55">
        <v>0</v>
      </c>
      <c r="BE217" s="55">
        <v>0</v>
      </c>
      <c r="BF217" s="55">
        <v>20.036800911697238</v>
      </c>
      <c r="BG217" s="55">
        <v>0.20173851612903226</v>
      </c>
      <c r="BH217" s="55">
        <v>1.0086925806451612</v>
      </c>
      <c r="BI217" s="55">
        <v>0</v>
      </c>
      <c r="BJ217" s="55">
        <v>2.4494050020322584</v>
      </c>
      <c r="BK217" s="33">
        <f t="shared" si="5"/>
        <v>69.88311737450367</v>
      </c>
    </row>
    <row r="218" spans="1:63" ht="13.5" thickBot="1">
      <c r="A218" s="37"/>
      <c r="B218" s="38" t="s">
        <v>225</v>
      </c>
      <c r="C218" s="39">
        <f aca="true" t="shared" si="6" ref="C218:BK218">SUM(C166:C217)</f>
        <v>0</v>
      </c>
      <c r="D218" s="39">
        <f t="shared" si="6"/>
        <v>82.46817759809677</v>
      </c>
      <c r="E218" s="39">
        <f t="shared" si="6"/>
        <v>715.6244502479676</v>
      </c>
      <c r="F218" s="39">
        <f t="shared" si="6"/>
        <v>0</v>
      </c>
      <c r="G218" s="39">
        <f t="shared" si="6"/>
        <v>0</v>
      </c>
      <c r="H218" s="39">
        <f t="shared" si="6"/>
        <v>1345.2479391230966</v>
      </c>
      <c r="I218" s="39">
        <f t="shared" si="6"/>
        <v>14869.912458124138</v>
      </c>
      <c r="J218" s="39">
        <f t="shared" si="6"/>
        <v>969.242537708129</v>
      </c>
      <c r="K218" s="39">
        <f t="shared" si="6"/>
        <v>0</v>
      </c>
      <c r="L218" s="39">
        <f t="shared" si="6"/>
        <v>867.005677120097</v>
      </c>
      <c r="M218" s="39">
        <f t="shared" si="6"/>
        <v>0</v>
      </c>
      <c r="N218" s="39">
        <f t="shared" si="6"/>
        <v>4.00304868632258</v>
      </c>
      <c r="O218" s="39">
        <f t="shared" si="6"/>
        <v>0</v>
      </c>
      <c r="P218" s="39">
        <f t="shared" si="6"/>
        <v>0</v>
      </c>
      <c r="Q218" s="39">
        <f t="shared" si="6"/>
        <v>0</v>
      </c>
      <c r="R218" s="39">
        <f t="shared" si="6"/>
        <v>380.27804766941927</v>
      </c>
      <c r="S218" s="39">
        <f t="shared" si="6"/>
        <v>1773.7150858688713</v>
      </c>
      <c r="T218" s="39">
        <f t="shared" si="6"/>
        <v>724.4078967771612</v>
      </c>
      <c r="U218" s="39">
        <f t="shared" si="6"/>
        <v>0</v>
      </c>
      <c r="V218" s="39">
        <f t="shared" si="6"/>
        <v>234.77997425961289</v>
      </c>
      <c r="W218" s="39">
        <f t="shared" si="6"/>
        <v>0</v>
      </c>
      <c r="X218" s="39">
        <f t="shared" si="6"/>
        <v>0</v>
      </c>
      <c r="Y218" s="39">
        <f t="shared" si="6"/>
        <v>0</v>
      </c>
      <c r="Z218" s="39">
        <f t="shared" si="6"/>
        <v>0</v>
      </c>
      <c r="AA218" s="39">
        <f t="shared" si="6"/>
        <v>0</v>
      </c>
      <c r="AB218" s="39">
        <f t="shared" si="6"/>
        <v>124.43883872258064</v>
      </c>
      <c r="AC218" s="39">
        <f t="shared" si="6"/>
        <v>9.047836222870968</v>
      </c>
      <c r="AD218" s="39">
        <f t="shared" si="6"/>
        <v>0</v>
      </c>
      <c r="AE218" s="39">
        <f t="shared" si="6"/>
        <v>0</v>
      </c>
      <c r="AF218" s="39">
        <f t="shared" si="6"/>
        <v>17.656802715516125</v>
      </c>
      <c r="AG218" s="39">
        <f t="shared" si="6"/>
        <v>0</v>
      </c>
      <c r="AH218" s="39">
        <f t="shared" si="6"/>
        <v>0</v>
      </c>
      <c r="AI218" s="39">
        <f t="shared" si="6"/>
        <v>0</v>
      </c>
      <c r="AJ218" s="39">
        <f t="shared" si="6"/>
        <v>0</v>
      </c>
      <c r="AK218" s="39">
        <f t="shared" si="6"/>
        <v>0</v>
      </c>
      <c r="AL218" s="39">
        <f t="shared" si="6"/>
        <v>128.2460763500645</v>
      </c>
      <c r="AM218" s="39">
        <f t="shared" si="6"/>
        <v>0.5843732859999999</v>
      </c>
      <c r="AN218" s="39">
        <f t="shared" si="6"/>
        <v>14.873588291677418</v>
      </c>
      <c r="AO218" s="39">
        <f t="shared" si="6"/>
        <v>0</v>
      </c>
      <c r="AP218" s="39">
        <f t="shared" si="6"/>
        <v>1.0100990931935485</v>
      </c>
      <c r="AQ218" s="39">
        <f t="shared" si="6"/>
        <v>0</v>
      </c>
      <c r="AR218" s="39">
        <f t="shared" si="6"/>
        <v>13.05847931454839</v>
      </c>
      <c r="AS218" s="39">
        <f t="shared" si="6"/>
        <v>0</v>
      </c>
      <c r="AT218" s="39">
        <f t="shared" si="6"/>
        <v>0</v>
      </c>
      <c r="AU218" s="39">
        <f t="shared" si="6"/>
        <v>0</v>
      </c>
      <c r="AV218" s="39">
        <f t="shared" si="6"/>
        <v>6718.512188242671</v>
      </c>
      <c r="AW218" s="39">
        <f t="shared" si="6"/>
        <v>7084.182468135094</v>
      </c>
      <c r="AX218" s="39">
        <f t="shared" si="6"/>
        <v>1064.8549341629673</v>
      </c>
      <c r="AY218" s="39">
        <f t="shared" si="6"/>
        <v>30.124200242</v>
      </c>
      <c r="AZ218" s="39">
        <f t="shared" si="6"/>
        <v>4689.292486354207</v>
      </c>
      <c r="BA218" s="39">
        <f t="shared" si="6"/>
        <v>0</v>
      </c>
      <c r="BB218" s="39">
        <f t="shared" si="6"/>
        <v>0</v>
      </c>
      <c r="BC218" s="39">
        <f t="shared" si="6"/>
        <v>1.2809249617741938</v>
      </c>
      <c r="BD218" s="39">
        <f t="shared" si="6"/>
        <v>0</v>
      </c>
      <c r="BE218" s="39">
        <f t="shared" si="6"/>
        <v>0</v>
      </c>
      <c r="BF218" s="39">
        <f t="shared" si="6"/>
        <v>10136.17666397325</v>
      </c>
      <c r="BG218" s="39">
        <f t="shared" si="6"/>
        <v>1337.0373762202257</v>
      </c>
      <c r="BH218" s="39">
        <f t="shared" si="6"/>
        <v>636.2782396187096</v>
      </c>
      <c r="BI218" s="39">
        <f t="shared" si="6"/>
        <v>0</v>
      </c>
      <c r="BJ218" s="39">
        <f t="shared" si="6"/>
        <v>1260.9509805614837</v>
      </c>
      <c r="BK218" s="44">
        <f t="shared" si="6"/>
        <v>55234.29184965177</v>
      </c>
    </row>
    <row r="219" spans="1:63" ht="13.5" thickBot="1">
      <c r="A219" s="56"/>
      <c r="B219" s="57" t="s">
        <v>226</v>
      </c>
      <c r="C219" s="58">
        <f aca="true" t="shared" si="7" ref="C219:BK219">C218+C164+C162+C160+C19+C15</f>
        <v>0</v>
      </c>
      <c r="D219" s="58">
        <f t="shared" si="7"/>
        <v>2787.796133921677</v>
      </c>
      <c r="E219" s="58">
        <f t="shared" si="7"/>
        <v>1245.3471180642578</v>
      </c>
      <c r="F219" s="58">
        <f t="shared" si="7"/>
        <v>0</v>
      </c>
      <c r="G219" s="58">
        <f t="shared" si="7"/>
        <v>0</v>
      </c>
      <c r="H219" s="58">
        <f t="shared" si="7"/>
        <v>1658.3819920364515</v>
      </c>
      <c r="I219" s="58">
        <f t="shared" si="7"/>
        <v>37717.660695574516</v>
      </c>
      <c r="J219" s="58">
        <f t="shared" si="7"/>
        <v>3297.202478549484</v>
      </c>
      <c r="K219" s="58">
        <f t="shared" si="7"/>
        <v>43.996054557</v>
      </c>
      <c r="L219" s="58">
        <f t="shared" si="7"/>
        <v>1368.135477374355</v>
      </c>
      <c r="M219" s="58">
        <f t="shared" si="7"/>
        <v>0</v>
      </c>
      <c r="N219" s="58">
        <f t="shared" si="7"/>
        <v>4.00304868632258</v>
      </c>
      <c r="O219" s="58">
        <f t="shared" si="7"/>
        <v>0</v>
      </c>
      <c r="P219" s="58">
        <f t="shared" si="7"/>
        <v>0</v>
      </c>
      <c r="Q219" s="58">
        <f t="shared" si="7"/>
        <v>0</v>
      </c>
      <c r="R219" s="58">
        <f t="shared" si="7"/>
        <v>689.0970221074838</v>
      </c>
      <c r="S219" s="58">
        <f t="shared" si="7"/>
        <v>6840.27525790373</v>
      </c>
      <c r="T219" s="58">
        <f t="shared" si="7"/>
        <v>1702.015723723516</v>
      </c>
      <c r="U219" s="58">
        <f t="shared" si="7"/>
        <v>0</v>
      </c>
      <c r="V219" s="58">
        <f t="shared" si="7"/>
        <v>448.5511592224838</v>
      </c>
      <c r="W219" s="58">
        <f t="shared" si="7"/>
        <v>0</v>
      </c>
      <c r="X219" s="58">
        <f t="shared" si="7"/>
        <v>0</v>
      </c>
      <c r="Y219" s="58">
        <f t="shared" si="7"/>
        <v>0</v>
      </c>
      <c r="Z219" s="58">
        <f t="shared" si="7"/>
        <v>0</v>
      </c>
      <c r="AA219" s="58">
        <f t="shared" si="7"/>
        <v>0</v>
      </c>
      <c r="AB219" s="58">
        <f t="shared" si="7"/>
        <v>128.9960152833871</v>
      </c>
      <c r="AC219" s="58">
        <f t="shared" si="7"/>
        <v>22.50466424403226</v>
      </c>
      <c r="AD219" s="58">
        <f t="shared" si="7"/>
        <v>0</v>
      </c>
      <c r="AE219" s="58">
        <f t="shared" si="7"/>
        <v>0</v>
      </c>
      <c r="AF219" s="58">
        <f t="shared" si="7"/>
        <v>28.43073571696774</v>
      </c>
      <c r="AG219" s="58">
        <f t="shared" si="7"/>
        <v>0</v>
      </c>
      <c r="AH219" s="58">
        <f t="shared" si="7"/>
        <v>0</v>
      </c>
      <c r="AI219" s="58">
        <f t="shared" si="7"/>
        <v>0</v>
      </c>
      <c r="AJ219" s="58">
        <f t="shared" si="7"/>
        <v>0</v>
      </c>
      <c r="AK219" s="58">
        <f t="shared" si="7"/>
        <v>0</v>
      </c>
      <c r="AL219" s="58">
        <f t="shared" si="7"/>
        <v>128.50990261651611</v>
      </c>
      <c r="AM219" s="58">
        <f t="shared" si="7"/>
        <v>0.6588779205161289</v>
      </c>
      <c r="AN219" s="58">
        <f t="shared" si="7"/>
        <v>23.628150829064516</v>
      </c>
      <c r="AO219" s="58">
        <f t="shared" si="7"/>
        <v>0</v>
      </c>
      <c r="AP219" s="58">
        <f t="shared" si="7"/>
        <v>1.186168226967742</v>
      </c>
      <c r="AQ219" s="58">
        <f t="shared" si="7"/>
        <v>0</v>
      </c>
      <c r="AR219" s="58">
        <f t="shared" si="7"/>
        <v>223.58039498951612</v>
      </c>
      <c r="AS219" s="58">
        <f t="shared" si="7"/>
        <v>0</v>
      </c>
      <c r="AT219" s="58">
        <f t="shared" si="7"/>
        <v>0</v>
      </c>
      <c r="AU219" s="58">
        <f t="shared" si="7"/>
        <v>0</v>
      </c>
      <c r="AV219" s="58">
        <f t="shared" si="7"/>
        <v>7662.747486251727</v>
      </c>
      <c r="AW219" s="58">
        <f t="shared" si="7"/>
        <v>12254.280704222252</v>
      </c>
      <c r="AX219" s="58">
        <f t="shared" si="7"/>
        <v>1487.8214821392899</v>
      </c>
      <c r="AY219" s="58">
        <f t="shared" si="7"/>
        <v>30.124200242</v>
      </c>
      <c r="AZ219" s="58">
        <f t="shared" si="7"/>
        <v>6524.463837112677</v>
      </c>
      <c r="BA219" s="58">
        <f t="shared" si="7"/>
        <v>0</v>
      </c>
      <c r="BB219" s="58">
        <f t="shared" si="7"/>
        <v>0</v>
      </c>
      <c r="BC219" s="58">
        <f t="shared" si="7"/>
        <v>1.2809249617741938</v>
      </c>
      <c r="BD219" s="58">
        <f t="shared" si="7"/>
        <v>0</v>
      </c>
      <c r="BE219" s="58">
        <f t="shared" si="7"/>
        <v>0</v>
      </c>
      <c r="BF219" s="58">
        <f t="shared" si="7"/>
        <v>10595.554236480075</v>
      </c>
      <c r="BG219" s="58">
        <f t="shared" si="7"/>
        <v>1832.092207024696</v>
      </c>
      <c r="BH219" s="58">
        <f t="shared" si="7"/>
        <v>798.9943202780644</v>
      </c>
      <c r="BI219" s="58">
        <f t="shared" si="7"/>
        <v>0</v>
      </c>
      <c r="BJ219" s="58">
        <f t="shared" si="7"/>
        <v>1537.9935312059363</v>
      </c>
      <c r="BK219" s="58">
        <f t="shared" si="7"/>
        <v>101085.31000146674</v>
      </c>
    </row>
    <row r="220" spans="1:63" ht="15">
      <c r="A220" s="59"/>
      <c r="B220" s="60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3"/>
    </row>
    <row r="221" spans="1:63" ht="15">
      <c r="A221" s="26" t="s">
        <v>227</v>
      </c>
      <c r="B221" s="61" t="s">
        <v>228</v>
      </c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3"/>
    </row>
    <row r="222" spans="1:63" ht="15">
      <c r="A222" s="26" t="s">
        <v>13</v>
      </c>
      <c r="B222" s="27" t="s">
        <v>229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3"/>
    </row>
    <row r="223" spans="1:63" ht="15">
      <c r="A223" s="30"/>
      <c r="B223" s="31" t="s">
        <v>230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20.550525729903228</v>
      </c>
      <c r="I223" s="32">
        <v>1.5437555876129032</v>
      </c>
      <c r="J223" s="32">
        <v>0</v>
      </c>
      <c r="K223" s="32">
        <v>0</v>
      </c>
      <c r="L223" s="32">
        <v>2.016220331677419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24.091634109032267</v>
      </c>
      <c r="S223" s="32">
        <v>0</v>
      </c>
      <c r="T223" s="32">
        <v>0</v>
      </c>
      <c r="U223" s="32">
        <v>0</v>
      </c>
      <c r="V223" s="32">
        <v>1.192884459354839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2.518800135193548</v>
      </c>
      <c r="AC223" s="32">
        <v>0.00024799961290322583</v>
      </c>
      <c r="AD223" s="32">
        <v>0</v>
      </c>
      <c r="AE223" s="32">
        <v>0</v>
      </c>
      <c r="AF223" s="32">
        <v>0.13044933958064514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2.131137953451614</v>
      </c>
      <c r="AM223" s="32">
        <v>0</v>
      </c>
      <c r="AN223" s="32">
        <v>0</v>
      </c>
      <c r="AO223" s="32">
        <v>0</v>
      </c>
      <c r="AP223" s="32">
        <v>0.0008647227096774195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265.03867518428996</v>
      </c>
      <c r="AW223" s="32">
        <v>1.942881026709677</v>
      </c>
      <c r="AX223" s="32">
        <v>0.09431184441935485</v>
      </c>
      <c r="AY223" s="32">
        <v>0</v>
      </c>
      <c r="AZ223" s="32">
        <v>21.795216520129046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591.9815749734623</v>
      </c>
      <c r="BG223" s="32">
        <v>24.455482954709673</v>
      </c>
      <c r="BH223" s="32">
        <v>0.033091995290322584</v>
      </c>
      <c r="BI223" s="32">
        <v>0</v>
      </c>
      <c r="BJ223" s="32">
        <v>28.125461078387108</v>
      </c>
      <c r="BK223" s="33">
        <f aca="true" t="shared" si="8" ref="BK223:BK228">SUM(C223:BJ223)</f>
        <v>987.6432159455264</v>
      </c>
    </row>
    <row r="224" spans="1:63" ht="15">
      <c r="A224" s="30"/>
      <c r="B224" s="31" t="s">
        <v>231</v>
      </c>
      <c r="C224" s="32">
        <v>0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1.3583391598387093</v>
      </c>
      <c r="AC224" s="32">
        <v>0</v>
      </c>
      <c r="AD224" s="32">
        <v>0</v>
      </c>
      <c r="AE224" s="32">
        <v>0</v>
      </c>
      <c r="AF224" s="32">
        <v>0.31723951612903223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0.766940866322581</v>
      </c>
      <c r="AM224" s="32">
        <v>0.01268958064516129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56.93632729364537</v>
      </c>
      <c r="AW224" s="32">
        <v>0.12016687419354839</v>
      </c>
      <c r="AX224" s="32">
        <v>0</v>
      </c>
      <c r="AY224" s="32">
        <v>0</v>
      </c>
      <c r="AZ224" s="32">
        <v>1.2441303664516128</v>
      </c>
      <c r="BA224" s="32">
        <v>0</v>
      </c>
      <c r="BB224" s="32">
        <v>0</v>
      </c>
      <c r="BC224" s="32">
        <v>0</v>
      </c>
      <c r="BD224" s="32">
        <v>0</v>
      </c>
      <c r="BE224" s="32">
        <v>0</v>
      </c>
      <c r="BF224" s="32">
        <v>79.57176185809334</v>
      </c>
      <c r="BG224" s="32">
        <v>0.004758592741935484</v>
      </c>
      <c r="BH224" s="32">
        <v>0</v>
      </c>
      <c r="BI224" s="32">
        <v>0</v>
      </c>
      <c r="BJ224" s="32">
        <v>0.35863908029032254</v>
      </c>
      <c r="BK224" s="33">
        <f t="shared" si="8"/>
        <v>140.6909931883516</v>
      </c>
    </row>
    <row r="225" spans="1:63" ht="15">
      <c r="A225" s="30"/>
      <c r="B225" s="31" t="s">
        <v>232</v>
      </c>
      <c r="C225" s="32">
        <v>0</v>
      </c>
      <c r="D225" s="32">
        <v>0</v>
      </c>
      <c r="E225" s="32">
        <v>0</v>
      </c>
      <c r="F225" s="32">
        <v>0</v>
      </c>
      <c r="G225" s="32">
        <v>0</v>
      </c>
      <c r="H225" s="32">
        <v>2.328229272903225</v>
      </c>
      <c r="I225" s="32">
        <v>0.46714548387096777</v>
      </c>
      <c r="J225" s="32">
        <v>0</v>
      </c>
      <c r="K225" s="32">
        <v>0</v>
      </c>
      <c r="L225" s="32">
        <v>7.080913387000001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3.045886977258066</v>
      </c>
      <c r="S225" s="32">
        <v>0.023357274193548386</v>
      </c>
      <c r="T225" s="32">
        <v>0</v>
      </c>
      <c r="U225" s="32">
        <v>0</v>
      </c>
      <c r="V225" s="32">
        <v>0.6321256972903225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0.047246527096774196</v>
      </c>
      <c r="AC225" s="32">
        <v>0</v>
      </c>
      <c r="AD225" s="32">
        <v>0</v>
      </c>
      <c r="AE225" s="32">
        <v>0</v>
      </c>
      <c r="AF225" s="32">
        <v>0.10515914838709678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0.08332360261290322</v>
      </c>
      <c r="AM225" s="32">
        <v>0</v>
      </c>
      <c r="AN225" s="32">
        <v>0</v>
      </c>
      <c r="AO225" s="32">
        <v>0</v>
      </c>
      <c r="AP225" s="32">
        <v>0.030045470967741933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67.97923858848394</v>
      </c>
      <c r="AW225" s="32">
        <v>20.74153705387097</v>
      </c>
      <c r="AX225" s="32">
        <v>0</v>
      </c>
      <c r="AY225" s="32">
        <v>0</v>
      </c>
      <c r="AZ225" s="32">
        <v>55.61610729674198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158.2840512349944</v>
      </c>
      <c r="BG225" s="32">
        <v>21.258825742193558</v>
      </c>
      <c r="BH225" s="32">
        <v>3.0085281215483874</v>
      </c>
      <c r="BI225" s="32">
        <v>0</v>
      </c>
      <c r="BJ225" s="32">
        <v>51.491374864451586</v>
      </c>
      <c r="BK225" s="33">
        <f t="shared" si="8"/>
        <v>392.2230957438655</v>
      </c>
    </row>
    <row r="226" spans="1:63" ht="15">
      <c r="A226" s="30"/>
      <c r="B226" s="31" t="s">
        <v>233</v>
      </c>
      <c r="C226" s="32">
        <v>0</v>
      </c>
      <c r="D226" s="32">
        <v>0</v>
      </c>
      <c r="E226" s="32">
        <v>0</v>
      </c>
      <c r="F226" s="32">
        <v>0</v>
      </c>
      <c r="G226" s="32">
        <v>0</v>
      </c>
      <c r="H226" s="32">
        <v>3.1960772315161297</v>
      </c>
      <c r="I226" s="32">
        <v>0</v>
      </c>
      <c r="J226" s="32">
        <v>0</v>
      </c>
      <c r="K226" s="32">
        <v>0</v>
      </c>
      <c r="L226" s="32">
        <v>1.5111716231612904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3.2512105326451612</v>
      </c>
      <c r="S226" s="32">
        <v>0</v>
      </c>
      <c r="T226" s="32">
        <v>0</v>
      </c>
      <c r="U226" s="32">
        <v>0</v>
      </c>
      <c r="V226" s="32">
        <v>0.30570725058064513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0.05496520596774193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0.08481312064516128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48.69179937167763</v>
      </c>
      <c r="AW226" s="32">
        <v>1.8798959044193555</v>
      </c>
      <c r="AX226" s="32">
        <v>0</v>
      </c>
      <c r="AY226" s="32">
        <v>0</v>
      </c>
      <c r="AZ226" s="32">
        <v>6.78100852709677</v>
      </c>
      <c r="BA226" s="32">
        <v>0</v>
      </c>
      <c r="BB226" s="32">
        <v>0</v>
      </c>
      <c r="BC226" s="32">
        <v>0</v>
      </c>
      <c r="BD226" s="32">
        <v>0</v>
      </c>
      <c r="BE226" s="32">
        <v>0</v>
      </c>
      <c r="BF226" s="32">
        <v>94.58929519781485</v>
      </c>
      <c r="BG226" s="32">
        <v>10.285834682129034</v>
      </c>
      <c r="BH226" s="32">
        <v>1.9095212322580646</v>
      </c>
      <c r="BI226" s="32">
        <v>0</v>
      </c>
      <c r="BJ226" s="32">
        <v>5.948112998322581</v>
      </c>
      <c r="BK226" s="33">
        <f t="shared" si="8"/>
        <v>178.48941287823442</v>
      </c>
    </row>
    <row r="227" spans="1:63" ht="15">
      <c r="A227" s="30"/>
      <c r="B227" s="31" t="s">
        <v>234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2.564004851774193</v>
      </c>
      <c r="I227" s="32">
        <v>0</v>
      </c>
      <c r="J227" s="32">
        <v>0</v>
      </c>
      <c r="K227" s="32">
        <v>0</v>
      </c>
      <c r="L227" s="32">
        <v>0.1767862193548387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2.9195328925161284</v>
      </c>
      <c r="S227" s="32">
        <v>0</v>
      </c>
      <c r="T227" s="32">
        <v>0</v>
      </c>
      <c r="U227" s="32">
        <v>0</v>
      </c>
      <c r="V227" s="32">
        <v>0.24721214780645168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0.002705294903225806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0.03568256987096774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48.08587593132231</v>
      </c>
      <c r="AW227" s="32">
        <v>2.6877544858064515</v>
      </c>
      <c r="AX227" s="32">
        <v>0</v>
      </c>
      <c r="AY227" s="32">
        <v>0</v>
      </c>
      <c r="AZ227" s="32">
        <v>9.925089606225809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86.22677868876944</v>
      </c>
      <c r="BG227" s="32">
        <v>9.778222867838709</v>
      </c>
      <c r="BH227" s="32">
        <v>0</v>
      </c>
      <c r="BI227" s="32">
        <v>0</v>
      </c>
      <c r="BJ227" s="32">
        <v>3.5640821294193534</v>
      </c>
      <c r="BK227" s="33">
        <f t="shared" si="8"/>
        <v>166.21372768560786</v>
      </c>
    </row>
    <row r="228" spans="1:63" ht="13.5" thickBot="1">
      <c r="A228" s="30"/>
      <c r="B228" s="31" t="s">
        <v>235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0.028974714387096773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  <c r="AN228" s="32">
        <v>0</v>
      </c>
      <c r="AO228" s="32">
        <v>0</v>
      </c>
      <c r="AP228" s="32">
        <v>0</v>
      </c>
      <c r="AQ228" s="32">
        <v>0</v>
      </c>
      <c r="AR228" s="32">
        <v>0</v>
      </c>
      <c r="AS228" s="32">
        <v>0</v>
      </c>
      <c r="AT228" s="32">
        <v>0</v>
      </c>
      <c r="AU228" s="32">
        <v>0</v>
      </c>
      <c r="AV228" s="32">
        <v>1109.4049668748708</v>
      </c>
      <c r="AW228" s="32">
        <v>2.358749516548387</v>
      </c>
      <c r="AX228" s="32">
        <v>0</v>
      </c>
      <c r="AY228" s="32">
        <v>0</v>
      </c>
      <c r="AZ228" s="32">
        <v>0.12533948325806452</v>
      </c>
      <c r="BA228" s="32">
        <v>0</v>
      </c>
      <c r="BB228" s="32">
        <v>0</v>
      </c>
      <c r="BC228" s="32">
        <v>0</v>
      </c>
      <c r="BD228" s="32">
        <v>0</v>
      </c>
      <c r="BE228" s="32">
        <v>0</v>
      </c>
      <c r="BF228" s="32">
        <v>822.8990695532219</v>
      </c>
      <c r="BG228" s="32">
        <v>2.113060516290323</v>
      </c>
      <c r="BH228" s="32">
        <v>0</v>
      </c>
      <c r="BI228" s="32">
        <v>0</v>
      </c>
      <c r="BJ228" s="32">
        <v>0.008420965774193549</v>
      </c>
      <c r="BK228" s="33">
        <f t="shared" si="8"/>
        <v>1936.9385816243505</v>
      </c>
    </row>
    <row r="229" spans="1:63" ht="13.5" thickBot="1">
      <c r="A229" s="37"/>
      <c r="B229" s="38" t="s">
        <v>17</v>
      </c>
      <c r="C229" s="39">
        <f>SUM(C223:C228)</f>
        <v>0</v>
      </c>
      <c r="D229" s="39">
        <f aca="true" t="shared" si="9" ref="D229:BK229">SUM(D223:D228)</f>
        <v>0</v>
      </c>
      <c r="E229" s="39">
        <f t="shared" si="9"/>
        <v>0</v>
      </c>
      <c r="F229" s="39">
        <f t="shared" si="9"/>
        <v>0</v>
      </c>
      <c r="G229" s="39">
        <f t="shared" si="9"/>
        <v>0</v>
      </c>
      <c r="H229" s="39">
        <f t="shared" si="9"/>
        <v>28.63883708609678</v>
      </c>
      <c r="I229" s="39">
        <f t="shared" si="9"/>
        <v>2.010901071483871</v>
      </c>
      <c r="J229" s="39">
        <f t="shared" si="9"/>
        <v>0</v>
      </c>
      <c r="K229" s="39">
        <f t="shared" si="9"/>
        <v>0</v>
      </c>
      <c r="L229" s="39">
        <f t="shared" si="9"/>
        <v>10.785091561193548</v>
      </c>
      <c r="M229" s="39">
        <f t="shared" si="9"/>
        <v>0</v>
      </c>
      <c r="N229" s="39">
        <f t="shared" si="9"/>
        <v>0</v>
      </c>
      <c r="O229" s="39">
        <f t="shared" si="9"/>
        <v>0</v>
      </c>
      <c r="P229" s="39">
        <f t="shared" si="9"/>
        <v>0</v>
      </c>
      <c r="Q229" s="39">
        <f t="shared" si="9"/>
        <v>0</v>
      </c>
      <c r="R229" s="39">
        <f t="shared" si="9"/>
        <v>33.308264511451625</v>
      </c>
      <c r="S229" s="39">
        <f t="shared" si="9"/>
        <v>0.023357274193548386</v>
      </c>
      <c r="T229" s="39">
        <f t="shared" si="9"/>
        <v>0</v>
      </c>
      <c r="U229" s="39">
        <f t="shared" si="9"/>
        <v>0</v>
      </c>
      <c r="V229" s="39">
        <f t="shared" si="9"/>
        <v>2.3779295550322583</v>
      </c>
      <c r="W229" s="39">
        <f t="shared" si="9"/>
        <v>0</v>
      </c>
      <c r="X229" s="39">
        <f t="shared" si="9"/>
        <v>0</v>
      </c>
      <c r="Y229" s="39">
        <f t="shared" si="9"/>
        <v>0</v>
      </c>
      <c r="Z229" s="39">
        <f t="shared" si="9"/>
        <v>0</v>
      </c>
      <c r="AA229" s="39">
        <f t="shared" si="9"/>
        <v>0</v>
      </c>
      <c r="AB229" s="39">
        <f t="shared" si="9"/>
        <v>4.011031037387096</v>
      </c>
      <c r="AC229" s="39">
        <f t="shared" si="9"/>
        <v>0.00024799961290322583</v>
      </c>
      <c r="AD229" s="39">
        <f t="shared" si="9"/>
        <v>0</v>
      </c>
      <c r="AE229" s="39">
        <f t="shared" si="9"/>
        <v>0</v>
      </c>
      <c r="AF229" s="39">
        <f t="shared" si="9"/>
        <v>0.5528480040967741</v>
      </c>
      <c r="AG229" s="39">
        <f t="shared" si="9"/>
        <v>0</v>
      </c>
      <c r="AH229" s="39">
        <f t="shared" si="9"/>
        <v>0</v>
      </c>
      <c r="AI229" s="39">
        <f t="shared" si="9"/>
        <v>0</v>
      </c>
      <c r="AJ229" s="39">
        <f t="shared" si="9"/>
        <v>0</v>
      </c>
      <c r="AK229" s="39">
        <f t="shared" si="9"/>
        <v>0</v>
      </c>
      <c r="AL229" s="39">
        <f t="shared" si="9"/>
        <v>3.1018981129032275</v>
      </c>
      <c r="AM229" s="39">
        <f t="shared" si="9"/>
        <v>0.01268958064516129</v>
      </c>
      <c r="AN229" s="39">
        <f t="shared" si="9"/>
        <v>0</v>
      </c>
      <c r="AO229" s="39">
        <f t="shared" si="9"/>
        <v>0</v>
      </c>
      <c r="AP229" s="39">
        <f t="shared" si="9"/>
        <v>0.030910193677419352</v>
      </c>
      <c r="AQ229" s="39">
        <f t="shared" si="9"/>
        <v>0</v>
      </c>
      <c r="AR229" s="39">
        <f t="shared" si="9"/>
        <v>0</v>
      </c>
      <c r="AS229" s="39">
        <f t="shared" si="9"/>
        <v>0</v>
      </c>
      <c r="AT229" s="39">
        <f t="shared" si="9"/>
        <v>0</v>
      </c>
      <c r="AU229" s="39">
        <f t="shared" si="9"/>
        <v>0</v>
      </c>
      <c r="AV229" s="39">
        <f t="shared" si="9"/>
        <v>1596.13688324429</v>
      </c>
      <c r="AW229" s="39">
        <f t="shared" si="9"/>
        <v>29.73098486154839</v>
      </c>
      <c r="AX229" s="39">
        <f t="shared" si="9"/>
        <v>0.09431184441935485</v>
      </c>
      <c r="AY229" s="39">
        <f t="shared" si="9"/>
        <v>0</v>
      </c>
      <c r="AZ229" s="39">
        <f t="shared" si="9"/>
        <v>95.48689179990328</v>
      </c>
      <c r="BA229" s="39">
        <f t="shared" si="9"/>
        <v>0</v>
      </c>
      <c r="BB229" s="39">
        <f t="shared" si="9"/>
        <v>0</v>
      </c>
      <c r="BC229" s="39">
        <f t="shared" si="9"/>
        <v>0</v>
      </c>
      <c r="BD229" s="39">
        <f t="shared" si="9"/>
        <v>0</v>
      </c>
      <c r="BE229" s="39">
        <f t="shared" si="9"/>
        <v>0</v>
      </c>
      <c r="BF229" s="39">
        <f t="shared" si="9"/>
        <v>1833.5525315063564</v>
      </c>
      <c r="BG229" s="39">
        <f t="shared" si="9"/>
        <v>67.89618535590323</v>
      </c>
      <c r="BH229" s="39">
        <f t="shared" si="9"/>
        <v>4.951141349096774</v>
      </c>
      <c r="BI229" s="39">
        <f t="shared" si="9"/>
        <v>0</v>
      </c>
      <c r="BJ229" s="39">
        <f t="shared" si="9"/>
        <v>89.49609111664515</v>
      </c>
      <c r="BK229" s="39">
        <f t="shared" si="9"/>
        <v>3802.199027065936</v>
      </c>
    </row>
    <row r="230" spans="1:63" ht="15">
      <c r="A230" s="40" t="s">
        <v>18</v>
      </c>
      <c r="B230" s="41" t="s">
        <v>236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3"/>
    </row>
    <row r="231" spans="1:63" ht="15">
      <c r="A231" s="30"/>
      <c r="B231" s="31" t="s">
        <v>237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68.5518097195484</v>
      </c>
      <c r="I231" s="32">
        <v>3.8665342845806454</v>
      </c>
      <c r="J231" s="32">
        <v>0.15146871416129026</v>
      </c>
      <c r="K231" s="32">
        <v>0.156294085</v>
      </c>
      <c r="L231" s="32">
        <v>29.51585325570967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51.978648768612906</v>
      </c>
      <c r="S231" s="32">
        <v>3.4274476017741935</v>
      </c>
      <c r="T231" s="32">
        <v>0</v>
      </c>
      <c r="U231" s="32">
        <v>0</v>
      </c>
      <c r="V231" s="32">
        <v>13.095755677387096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2.4088860882903225</v>
      </c>
      <c r="AC231" s="32">
        <v>0.2981236797419355</v>
      </c>
      <c r="AD231" s="32">
        <v>0</v>
      </c>
      <c r="AE231" s="32">
        <v>0</v>
      </c>
      <c r="AF231" s="32">
        <v>0.7494334380967742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0.9417484091935484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450.9440477480968</v>
      </c>
      <c r="AW231" s="32">
        <v>58.52925254145161</v>
      </c>
      <c r="AX231" s="32">
        <v>0.022784059870967745</v>
      </c>
      <c r="AY231" s="32">
        <v>0</v>
      </c>
      <c r="AZ231" s="32">
        <v>191.4362460644515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501.6040624416945</v>
      </c>
      <c r="BG231" s="32">
        <v>25.381620848000015</v>
      </c>
      <c r="BH231" s="32">
        <v>0</v>
      </c>
      <c r="BI231" s="32">
        <v>0</v>
      </c>
      <c r="BJ231" s="32">
        <v>64.67322522335479</v>
      </c>
      <c r="BK231" s="33">
        <f aca="true" t="shared" si="10" ref="BK231:BK251">SUM(C231:BJ231)</f>
        <v>1467.733242649017</v>
      </c>
    </row>
    <row r="232" spans="1:63" ht="15">
      <c r="A232" s="30"/>
      <c r="B232" s="31" t="s">
        <v>238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19.62195176316129</v>
      </c>
      <c r="I232" s="32">
        <v>1.0562528208064512</v>
      </c>
      <c r="J232" s="32">
        <v>0</v>
      </c>
      <c r="K232" s="32">
        <v>0</v>
      </c>
      <c r="L232" s="32">
        <v>6.614926800419354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15.722969450193546</v>
      </c>
      <c r="S232" s="32">
        <v>0.4399417867419355</v>
      </c>
      <c r="T232" s="32">
        <v>0</v>
      </c>
      <c r="U232" s="32">
        <v>0</v>
      </c>
      <c r="V232" s="32">
        <v>2.2720128187419353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2.3118740246774196</v>
      </c>
      <c r="AC232" s="32">
        <v>0.07995300458064517</v>
      </c>
      <c r="AD232" s="32">
        <v>0</v>
      </c>
      <c r="AE232" s="32">
        <v>0</v>
      </c>
      <c r="AF232" s="32">
        <v>1.078687141064516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1.5117151746129038</v>
      </c>
      <c r="AM232" s="32">
        <v>0.013155120419354835</v>
      </c>
      <c r="AN232" s="32">
        <v>0</v>
      </c>
      <c r="AO232" s="32">
        <v>0</v>
      </c>
      <c r="AP232" s="32">
        <v>0</v>
      </c>
      <c r="AQ232" s="32">
        <v>0</v>
      </c>
      <c r="AR232" s="32">
        <v>0</v>
      </c>
      <c r="AS232" s="32">
        <v>0</v>
      </c>
      <c r="AT232" s="32">
        <v>0</v>
      </c>
      <c r="AU232" s="32">
        <v>0</v>
      </c>
      <c r="AV232" s="32">
        <v>145.28829999348392</v>
      </c>
      <c r="AW232" s="32">
        <v>25.541076117419355</v>
      </c>
      <c r="AX232" s="32">
        <v>0.11947656925806455</v>
      </c>
      <c r="AY232" s="32">
        <v>0</v>
      </c>
      <c r="AZ232" s="32">
        <v>55.33988691400001</v>
      </c>
      <c r="BA232" s="32">
        <v>0</v>
      </c>
      <c r="BB232" s="32">
        <v>0</v>
      </c>
      <c r="BC232" s="32">
        <v>0</v>
      </c>
      <c r="BD232" s="32">
        <v>0</v>
      </c>
      <c r="BE232" s="32">
        <v>0</v>
      </c>
      <c r="BF232" s="32">
        <v>280.56936777610497</v>
      </c>
      <c r="BG232" s="32">
        <v>91.54798627870963</v>
      </c>
      <c r="BH232" s="32">
        <v>0</v>
      </c>
      <c r="BI232" s="32">
        <v>0</v>
      </c>
      <c r="BJ232" s="32">
        <v>45.71413982032258</v>
      </c>
      <c r="BK232" s="33">
        <f t="shared" si="10"/>
        <v>694.8436733747178</v>
      </c>
    </row>
    <row r="233" spans="1:63" ht="15">
      <c r="A233" s="30"/>
      <c r="B233" s="31" t="s">
        <v>239</v>
      </c>
      <c r="C233" s="32">
        <v>0</v>
      </c>
      <c r="D233" s="32">
        <v>0</v>
      </c>
      <c r="E233" s="32">
        <v>0</v>
      </c>
      <c r="F233" s="32">
        <v>0</v>
      </c>
      <c r="G233" s="32">
        <v>0</v>
      </c>
      <c r="H233" s="32">
        <v>23.27021379816128</v>
      </c>
      <c r="I233" s="32">
        <v>13.121889550870966</v>
      </c>
      <c r="J233" s="32">
        <v>0</v>
      </c>
      <c r="K233" s="32">
        <v>0</v>
      </c>
      <c r="L233" s="32">
        <v>3.058187308580645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19.340679140580647</v>
      </c>
      <c r="S233" s="32">
        <v>1.2245872654516132</v>
      </c>
      <c r="T233" s="32">
        <v>0</v>
      </c>
      <c r="U233" s="32">
        <v>0</v>
      </c>
      <c r="V233" s="32">
        <v>4.359286649129032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16.725036978935474</v>
      </c>
      <c r="AC233" s="32">
        <v>0.7205654815483871</v>
      </c>
      <c r="AD233" s="32">
        <v>0</v>
      </c>
      <c r="AE233" s="32">
        <v>0</v>
      </c>
      <c r="AF233" s="32">
        <v>5.82938411935484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15.925731326741946</v>
      </c>
      <c r="AM233" s="32">
        <v>0.05712835367741935</v>
      </c>
      <c r="AN233" s="32">
        <v>0</v>
      </c>
      <c r="AO233" s="32">
        <v>0</v>
      </c>
      <c r="AP233" s="32">
        <v>0.05037111735483868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779.2746271288685</v>
      </c>
      <c r="AW233" s="32">
        <v>115.38564292151612</v>
      </c>
      <c r="AX233" s="32">
        <v>0.49385405996774184</v>
      </c>
      <c r="AY233" s="32">
        <v>0</v>
      </c>
      <c r="AZ233" s="32">
        <v>162.3123670486451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1443.8637127790544</v>
      </c>
      <c r="BG233" s="32">
        <v>47.610344517322574</v>
      </c>
      <c r="BH233" s="32">
        <v>3.549182148290323</v>
      </c>
      <c r="BI233" s="32">
        <v>0</v>
      </c>
      <c r="BJ233" s="32">
        <v>97.28484179922569</v>
      </c>
      <c r="BK233" s="33">
        <f t="shared" si="10"/>
        <v>2753.457633493277</v>
      </c>
    </row>
    <row r="234" spans="1:63" ht="15">
      <c r="A234" s="30"/>
      <c r="B234" s="31" t="s">
        <v>240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66.96148379787098</v>
      </c>
      <c r="I234" s="32">
        <v>136.03231882499995</v>
      </c>
      <c r="J234" s="32">
        <v>0</v>
      </c>
      <c r="K234" s="32">
        <v>0.11312311200000001</v>
      </c>
      <c r="L234" s="32">
        <v>73.16286841564518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42.02440892977419</v>
      </c>
      <c r="S234" s="32">
        <v>43.79094365316132</v>
      </c>
      <c r="T234" s="32">
        <v>0</v>
      </c>
      <c r="U234" s="32">
        <v>0</v>
      </c>
      <c r="V234" s="32">
        <v>8.037599144806451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3.4172489851290324</v>
      </c>
      <c r="AC234" s="32">
        <v>0.11214336929032259</v>
      </c>
      <c r="AD234" s="32">
        <v>0</v>
      </c>
      <c r="AE234" s="32">
        <v>0</v>
      </c>
      <c r="AF234" s="32">
        <v>1.3328548035161292</v>
      </c>
      <c r="AG234" s="32">
        <v>0</v>
      </c>
      <c r="AH234" s="32">
        <v>0</v>
      </c>
      <c r="AI234" s="32">
        <v>0</v>
      </c>
      <c r="AJ234" s="32">
        <v>0</v>
      </c>
      <c r="AK234" s="32">
        <v>0</v>
      </c>
      <c r="AL234" s="32">
        <v>2.6371978942580654</v>
      </c>
      <c r="AM234" s="32">
        <v>0</v>
      </c>
      <c r="AN234" s="32">
        <v>0</v>
      </c>
      <c r="AO234" s="32">
        <v>0</v>
      </c>
      <c r="AP234" s="32">
        <v>0</v>
      </c>
      <c r="AQ234" s="32">
        <v>0</v>
      </c>
      <c r="AR234" s="32">
        <v>0.07725434832258064</v>
      </c>
      <c r="AS234" s="32">
        <v>0.10224370258064518</v>
      </c>
      <c r="AT234" s="32">
        <v>0</v>
      </c>
      <c r="AU234" s="32">
        <v>0</v>
      </c>
      <c r="AV234" s="32">
        <v>1986.4615019477333</v>
      </c>
      <c r="AW234" s="32">
        <v>135.28529181819357</v>
      </c>
      <c r="AX234" s="32">
        <v>1.2753283523225805</v>
      </c>
      <c r="AY234" s="32">
        <v>0</v>
      </c>
      <c r="AZ234" s="32">
        <v>331.33851651545183</v>
      </c>
      <c r="BA234" s="32">
        <v>0</v>
      </c>
      <c r="BB234" s="32">
        <v>0</v>
      </c>
      <c r="BC234" s="32">
        <v>0</v>
      </c>
      <c r="BD234" s="32">
        <v>0</v>
      </c>
      <c r="BE234" s="32">
        <v>0</v>
      </c>
      <c r="BF234" s="32">
        <v>2078.8548373565213</v>
      </c>
      <c r="BG234" s="32">
        <v>56.065550160548376</v>
      </c>
      <c r="BH234" s="32">
        <v>2.813838260322581</v>
      </c>
      <c r="BI234" s="32">
        <v>0</v>
      </c>
      <c r="BJ234" s="32">
        <v>123.2458367990968</v>
      </c>
      <c r="BK234" s="33">
        <f t="shared" si="10"/>
        <v>5093.142390191546</v>
      </c>
    </row>
    <row r="235" spans="1:63" ht="15">
      <c r="A235" s="30"/>
      <c r="B235" s="31" t="s">
        <v>241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1.3353964451935485</v>
      </c>
      <c r="I235" s="32">
        <v>0.07734172580645161</v>
      </c>
      <c r="J235" s="32">
        <v>0</v>
      </c>
      <c r="K235" s="32">
        <v>0</v>
      </c>
      <c r="L235" s="32">
        <v>0.6725122009354839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1.6239506679999995</v>
      </c>
      <c r="S235" s="32">
        <v>0</v>
      </c>
      <c r="T235" s="32">
        <v>0</v>
      </c>
      <c r="U235" s="32">
        <v>0</v>
      </c>
      <c r="V235" s="32">
        <v>0.9519771563548387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0.047051900483870965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0.010989023774193545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23.762644535225842</v>
      </c>
      <c r="AW235" s="32">
        <v>1.3303657806451612</v>
      </c>
      <c r="AX235" s="32">
        <v>0</v>
      </c>
      <c r="AY235" s="32">
        <v>0</v>
      </c>
      <c r="AZ235" s="32">
        <v>30.71438743754839</v>
      </c>
      <c r="BA235" s="32">
        <v>0</v>
      </c>
      <c r="BB235" s="32">
        <v>0</v>
      </c>
      <c r="BC235" s="32">
        <v>0</v>
      </c>
      <c r="BD235" s="32">
        <v>0</v>
      </c>
      <c r="BE235" s="32">
        <v>0</v>
      </c>
      <c r="BF235" s="32">
        <v>34.028701328523155</v>
      </c>
      <c r="BG235" s="32">
        <v>0.8972445954193551</v>
      </c>
      <c r="BH235" s="32">
        <v>0</v>
      </c>
      <c r="BI235" s="32">
        <v>0</v>
      </c>
      <c r="BJ235" s="32">
        <v>7.323591567612901</v>
      </c>
      <c r="BK235" s="33">
        <f t="shared" si="10"/>
        <v>102.77615436552318</v>
      </c>
    </row>
    <row r="236" spans="1:63" ht="15">
      <c r="A236" s="30"/>
      <c r="B236" s="31" t="s">
        <v>242</v>
      </c>
      <c r="C236" s="32">
        <v>0</v>
      </c>
      <c r="D236" s="32">
        <v>0</v>
      </c>
      <c r="E236" s="32">
        <v>0</v>
      </c>
      <c r="F236" s="32">
        <v>0</v>
      </c>
      <c r="G236" s="32">
        <v>0</v>
      </c>
      <c r="H236" s="32">
        <v>6.266360021096776</v>
      </c>
      <c r="I236" s="32">
        <v>3.1017187093225806</v>
      </c>
      <c r="J236" s="32">
        <v>0</v>
      </c>
      <c r="K236" s="32">
        <v>0</v>
      </c>
      <c r="L236" s="32">
        <v>8.635376399612904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7.3242178005161325</v>
      </c>
      <c r="S236" s="32">
        <v>0.8025342330967742</v>
      </c>
      <c r="T236" s="32">
        <v>0.6470593548387097</v>
      </c>
      <c r="U236" s="32">
        <v>0</v>
      </c>
      <c r="V236" s="32">
        <v>8.38431261116129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0.5815695185483871</v>
      </c>
      <c r="AC236" s="32">
        <v>0.02466614193548387</v>
      </c>
      <c r="AD236" s="32">
        <v>0</v>
      </c>
      <c r="AE236" s="32">
        <v>0</v>
      </c>
      <c r="AF236" s="32">
        <v>0.3525691048709677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0.18448331812903226</v>
      </c>
      <c r="AM236" s="32">
        <v>0</v>
      </c>
      <c r="AN236" s="32">
        <v>0</v>
      </c>
      <c r="AO236" s="32">
        <v>0</v>
      </c>
      <c r="AP236" s="32">
        <v>0.06166535483870967</v>
      </c>
      <c r="AQ236" s="32">
        <v>0</v>
      </c>
      <c r="AR236" s="32">
        <v>0</v>
      </c>
      <c r="AS236" s="32">
        <v>0</v>
      </c>
      <c r="AT236" s="32">
        <v>0</v>
      </c>
      <c r="AU236" s="32">
        <v>0</v>
      </c>
      <c r="AV236" s="32">
        <v>193.7338536351323</v>
      </c>
      <c r="AW236" s="32">
        <v>33.55486609764515</v>
      </c>
      <c r="AX236" s="32">
        <v>0</v>
      </c>
      <c r="AY236" s="32">
        <v>0</v>
      </c>
      <c r="AZ236" s="32">
        <v>246.88580961812858</v>
      </c>
      <c r="BA236" s="32">
        <v>0</v>
      </c>
      <c r="BB236" s="32">
        <v>0</v>
      </c>
      <c r="BC236" s="32">
        <v>0</v>
      </c>
      <c r="BD236" s="32">
        <v>0</v>
      </c>
      <c r="BE236" s="32">
        <v>0</v>
      </c>
      <c r="BF236" s="32">
        <v>387.46959665838284</v>
      </c>
      <c r="BG236" s="32">
        <v>36.26515832996775</v>
      </c>
      <c r="BH236" s="32">
        <v>2.466614193548387</v>
      </c>
      <c r="BI236" s="32">
        <v>0</v>
      </c>
      <c r="BJ236" s="32">
        <v>156.3029078663545</v>
      </c>
      <c r="BK236" s="33">
        <f t="shared" si="10"/>
        <v>1093.0453389671272</v>
      </c>
    </row>
    <row r="237" spans="1:63" ht="15">
      <c r="A237" s="30"/>
      <c r="B237" s="31" t="s">
        <v>243</v>
      </c>
      <c r="C237" s="32"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5.807307444806449</v>
      </c>
      <c r="I237" s="32">
        <v>1.0416745161290324</v>
      </c>
      <c r="J237" s="32">
        <v>0</v>
      </c>
      <c r="K237" s="32">
        <v>0</v>
      </c>
      <c r="L237" s="32">
        <v>1.879389162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5.0259586647419345</v>
      </c>
      <c r="S237" s="32">
        <v>0.0010416745161290323</v>
      </c>
      <c r="T237" s="32">
        <v>2.083349032258065</v>
      </c>
      <c r="U237" s="32">
        <v>0</v>
      </c>
      <c r="V237" s="32">
        <v>0.9847300142903225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0.4185827636129034</v>
      </c>
      <c r="AC237" s="32">
        <v>0.025909451612903228</v>
      </c>
      <c r="AD237" s="32">
        <v>0</v>
      </c>
      <c r="AE237" s="32">
        <v>0</v>
      </c>
      <c r="AF237" s="32">
        <v>0.051818903225806456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0.17430929825806452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131.83738560877447</v>
      </c>
      <c r="AW237" s="32">
        <v>9.62204388332258</v>
      </c>
      <c r="AX237" s="32">
        <v>0</v>
      </c>
      <c r="AY237" s="32">
        <v>0</v>
      </c>
      <c r="AZ237" s="32">
        <v>22.636621313903206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147.5287273946385</v>
      </c>
      <c r="BG237" s="32">
        <v>9.344605864290324</v>
      </c>
      <c r="BH237" s="32">
        <v>3.1091341935483867</v>
      </c>
      <c r="BI237" s="32">
        <v>0</v>
      </c>
      <c r="BJ237" s="32">
        <v>19.5693493068387</v>
      </c>
      <c r="BK237" s="33">
        <f t="shared" si="10"/>
        <v>361.1419384907678</v>
      </c>
    </row>
    <row r="238" spans="1:63" ht="15">
      <c r="A238" s="30"/>
      <c r="B238" s="31" t="s">
        <v>244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4.224969389741935</v>
      </c>
      <c r="I238" s="32">
        <v>0.07142506451612902</v>
      </c>
      <c r="J238" s="32">
        <v>0</v>
      </c>
      <c r="K238" s="32">
        <v>0</v>
      </c>
      <c r="L238" s="32">
        <v>2.7994594220000004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3.5053067920322576</v>
      </c>
      <c r="S238" s="32">
        <v>0.17856266129032258</v>
      </c>
      <c r="T238" s="32">
        <v>3.5712532258064518</v>
      </c>
      <c r="U238" s="32">
        <v>0</v>
      </c>
      <c r="V238" s="32">
        <v>0.4115212389999999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0.03924826103225807</v>
      </c>
      <c r="AC238" s="32">
        <v>0</v>
      </c>
      <c r="AD238" s="32">
        <v>0</v>
      </c>
      <c r="AE238" s="32">
        <v>0</v>
      </c>
      <c r="AF238" s="32">
        <v>0.06298241887096774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32">
        <v>0.2501209127419355</v>
      </c>
      <c r="AM238" s="32">
        <v>0</v>
      </c>
      <c r="AN238" s="32">
        <v>0</v>
      </c>
      <c r="AO238" s="32">
        <v>0</v>
      </c>
      <c r="AP238" s="32">
        <v>0</v>
      </c>
      <c r="AQ238" s="32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144.6604838279689</v>
      </c>
      <c r="AW238" s="32">
        <v>17.182368337967738</v>
      </c>
      <c r="AX238" s="32">
        <v>0.014267552967741931</v>
      </c>
      <c r="AY238" s="32">
        <v>0</v>
      </c>
      <c r="AZ238" s="32">
        <v>21.939473811741912</v>
      </c>
      <c r="BA238" s="32">
        <v>0</v>
      </c>
      <c r="BB238" s="32">
        <v>0</v>
      </c>
      <c r="BC238" s="32">
        <v>0</v>
      </c>
      <c r="BD238" s="32">
        <v>0</v>
      </c>
      <c r="BE238" s="32">
        <v>0</v>
      </c>
      <c r="BF238" s="32">
        <v>221.72100956294383</v>
      </c>
      <c r="BG238" s="32">
        <v>14.496189155870963</v>
      </c>
      <c r="BH238" s="32">
        <v>0.9058563634193549</v>
      </c>
      <c r="BI238" s="32">
        <v>0</v>
      </c>
      <c r="BJ238" s="32">
        <v>17.140231673451584</v>
      </c>
      <c r="BK238" s="33">
        <f t="shared" si="10"/>
        <v>453.1747296733643</v>
      </c>
    </row>
    <row r="239" spans="1:63" ht="15">
      <c r="A239" s="30"/>
      <c r="B239" s="31" t="s">
        <v>245</v>
      </c>
      <c r="C239" s="32">
        <v>0</v>
      </c>
      <c r="D239" s="32">
        <v>0</v>
      </c>
      <c r="E239" s="32">
        <v>0</v>
      </c>
      <c r="F239" s="32">
        <v>0</v>
      </c>
      <c r="G239" s="32">
        <v>0</v>
      </c>
      <c r="H239" s="32">
        <v>13.279920653548384</v>
      </c>
      <c r="I239" s="32">
        <v>0.9391753097741937</v>
      </c>
      <c r="J239" s="32">
        <v>0</v>
      </c>
      <c r="K239" s="32">
        <v>0</v>
      </c>
      <c r="L239" s="32">
        <v>6.994767493354838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8.283064765709682</v>
      </c>
      <c r="S239" s="32">
        <v>0.6004026686774192</v>
      </c>
      <c r="T239" s="32">
        <v>0</v>
      </c>
      <c r="U239" s="32">
        <v>0</v>
      </c>
      <c r="V239" s="32">
        <v>0.9283730369032258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0.5159166398709679</v>
      </c>
      <c r="AC239" s="32">
        <v>0</v>
      </c>
      <c r="AD239" s="32">
        <v>0</v>
      </c>
      <c r="AE239" s="32">
        <v>0</v>
      </c>
      <c r="AF239" s="32">
        <v>0.052234869677419374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0.5233543076129032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129.23244204058034</v>
      </c>
      <c r="AW239" s="32">
        <v>22.055155380516133</v>
      </c>
      <c r="AX239" s="32">
        <v>0</v>
      </c>
      <c r="AY239" s="32">
        <v>0</v>
      </c>
      <c r="AZ239" s="32">
        <v>43.75352583948384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124.77793328801722</v>
      </c>
      <c r="BG239" s="32">
        <v>5.3232821371290315</v>
      </c>
      <c r="BH239" s="32">
        <v>0</v>
      </c>
      <c r="BI239" s="32">
        <v>0</v>
      </c>
      <c r="BJ239" s="32">
        <v>15.6680252678387</v>
      </c>
      <c r="BK239" s="33">
        <f t="shared" si="10"/>
        <v>372.9275736986943</v>
      </c>
    </row>
    <row r="240" spans="1:63" ht="15">
      <c r="A240" s="30"/>
      <c r="B240" s="31" t="s">
        <v>246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6.590957498387096</v>
      </c>
      <c r="I240" s="32">
        <v>1.8150908837096782</v>
      </c>
      <c r="J240" s="32">
        <v>0</v>
      </c>
      <c r="K240" s="32">
        <v>0</v>
      </c>
      <c r="L240" s="32">
        <v>2.027521750999999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6.661069517645164</v>
      </c>
      <c r="S240" s="32">
        <v>0.23728963016129034</v>
      </c>
      <c r="T240" s="32">
        <v>0</v>
      </c>
      <c r="U240" s="32">
        <v>0</v>
      </c>
      <c r="V240" s="32">
        <v>1.694186491451613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18.80091210170969</v>
      </c>
      <c r="AC240" s="32">
        <v>1.3985156048387097</v>
      </c>
      <c r="AD240" s="32">
        <v>0</v>
      </c>
      <c r="AE240" s="32">
        <v>0</v>
      </c>
      <c r="AF240" s="32">
        <v>8.961661967129036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13.020942572064511</v>
      </c>
      <c r="AM240" s="32">
        <v>0.16332482770967743</v>
      </c>
      <c r="AN240" s="32">
        <v>0</v>
      </c>
      <c r="AO240" s="32">
        <v>0</v>
      </c>
      <c r="AP240" s="32">
        <v>1.4674581629354841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542.6149885053698</v>
      </c>
      <c r="AW240" s="32">
        <v>29.817958309451615</v>
      </c>
      <c r="AX240" s="32">
        <v>3.7054384815806456</v>
      </c>
      <c r="AY240" s="32">
        <v>0</v>
      </c>
      <c r="AZ240" s="32">
        <v>60.49604697158064</v>
      </c>
      <c r="BA240" s="32">
        <v>0</v>
      </c>
      <c r="BB240" s="32">
        <v>0</v>
      </c>
      <c r="BC240" s="32">
        <v>0</v>
      </c>
      <c r="BD240" s="32">
        <v>0</v>
      </c>
      <c r="BE240" s="32">
        <v>0</v>
      </c>
      <c r="BF240" s="32">
        <v>899.9670551604244</v>
      </c>
      <c r="BG240" s="32">
        <v>68.24253138793547</v>
      </c>
      <c r="BH240" s="32">
        <v>1.7183529935483868</v>
      </c>
      <c r="BI240" s="32">
        <v>0</v>
      </c>
      <c r="BJ240" s="32">
        <v>44.54317097616132</v>
      </c>
      <c r="BK240" s="33">
        <f t="shared" si="10"/>
        <v>1713.9444737947942</v>
      </c>
    </row>
    <row r="241" spans="1:63" ht="15">
      <c r="A241" s="30"/>
      <c r="B241" s="31" t="s">
        <v>247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28.72597736506452</v>
      </c>
      <c r="I241" s="32">
        <v>12.603151264290325</v>
      </c>
      <c r="J241" s="32">
        <v>0</v>
      </c>
      <c r="K241" s="32">
        <v>0.034901115999999996</v>
      </c>
      <c r="L241" s="32">
        <v>89.91407123196775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33.37658576309677</v>
      </c>
      <c r="S241" s="32">
        <v>2.467068656258064</v>
      </c>
      <c r="T241" s="32">
        <v>0</v>
      </c>
      <c r="U241" s="32">
        <v>0</v>
      </c>
      <c r="V241" s="32">
        <v>2.186684195903226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2.905565604806452</v>
      </c>
      <c r="AC241" s="32">
        <v>0</v>
      </c>
      <c r="AD241" s="32">
        <v>0</v>
      </c>
      <c r="AE241" s="32">
        <v>0</v>
      </c>
      <c r="AF241" s="32">
        <v>0.5627859403870968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1.403641054193548</v>
      </c>
      <c r="AM241" s="32">
        <v>0</v>
      </c>
      <c r="AN241" s="32">
        <v>0</v>
      </c>
      <c r="AO241" s="32">
        <v>0</v>
      </c>
      <c r="AP241" s="32">
        <v>0</v>
      </c>
      <c r="AQ241" s="32">
        <v>0</v>
      </c>
      <c r="AR241" s="32">
        <v>0</v>
      </c>
      <c r="AS241" s="32">
        <v>0.11999137945161294</v>
      </c>
      <c r="AT241" s="32">
        <v>0</v>
      </c>
      <c r="AU241" s="32">
        <v>0</v>
      </c>
      <c r="AV241" s="32">
        <v>802.2623771544545</v>
      </c>
      <c r="AW241" s="32">
        <v>43.368486653516136</v>
      </c>
      <c r="AX241" s="32">
        <v>0.2010702941290323</v>
      </c>
      <c r="AY241" s="32">
        <v>0</v>
      </c>
      <c r="AZ241" s="32">
        <v>83.31414237022581</v>
      </c>
      <c r="BA241" s="32">
        <v>0</v>
      </c>
      <c r="BB241" s="32">
        <v>0</v>
      </c>
      <c r="BC241" s="32">
        <v>0</v>
      </c>
      <c r="BD241" s="32">
        <v>0</v>
      </c>
      <c r="BE241" s="32">
        <v>0</v>
      </c>
      <c r="BF241" s="32">
        <v>987.2273429507442</v>
      </c>
      <c r="BG241" s="32">
        <v>27.42058794412903</v>
      </c>
      <c r="BH241" s="32">
        <v>0.47351004506451605</v>
      </c>
      <c r="BI241" s="32">
        <v>0</v>
      </c>
      <c r="BJ241" s="32">
        <v>62.86083526574191</v>
      </c>
      <c r="BK241" s="33">
        <f t="shared" si="10"/>
        <v>2181.4287762494246</v>
      </c>
    </row>
    <row r="242" spans="1:63" ht="15">
      <c r="A242" s="30"/>
      <c r="B242" s="31" t="s">
        <v>248</v>
      </c>
      <c r="C242" s="32"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0.6710249120967738</v>
      </c>
      <c r="I242" s="32">
        <v>0.6786902483548387</v>
      </c>
      <c r="J242" s="32">
        <v>0</v>
      </c>
      <c r="K242" s="32">
        <v>0</v>
      </c>
      <c r="L242" s="32">
        <v>0.3131786782580645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0.5603542950645162</v>
      </c>
      <c r="S242" s="32">
        <v>0.007312565774193546</v>
      </c>
      <c r="T242" s="32">
        <v>0</v>
      </c>
      <c r="U242" s="32">
        <v>0</v>
      </c>
      <c r="V242" s="32">
        <v>0.16874667203225802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4.77211348003226</v>
      </c>
      <c r="AC242" s="32">
        <v>0.12837227419354838</v>
      </c>
      <c r="AD242" s="32">
        <v>0</v>
      </c>
      <c r="AE242" s="32">
        <v>0</v>
      </c>
      <c r="AF242" s="32">
        <v>2.3312404993548386</v>
      </c>
      <c r="AG242" s="32">
        <v>0</v>
      </c>
      <c r="AH242" s="32">
        <v>0</v>
      </c>
      <c r="AI242" s="32">
        <v>0</v>
      </c>
      <c r="AJ242" s="32">
        <v>0</v>
      </c>
      <c r="AK242" s="32">
        <v>0</v>
      </c>
      <c r="AL242" s="32">
        <v>1.9790963934516124</v>
      </c>
      <c r="AM242" s="32">
        <v>0.04955878032258065</v>
      </c>
      <c r="AN242" s="32">
        <v>0</v>
      </c>
      <c r="AO242" s="32">
        <v>0</v>
      </c>
      <c r="AP242" s="32">
        <v>0</v>
      </c>
      <c r="AQ242" s="32">
        <v>0</v>
      </c>
      <c r="AR242" s="32">
        <v>0</v>
      </c>
      <c r="AS242" s="32">
        <v>0</v>
      </c>
      <c r="AT242" s="32">
        <v>0</v>
      </c>
      <c r="AU242" s="32">
        <v>0</v>
      </c>
      <c r="AV242" s="32">
        <v>92.11246983780767</v>
      </c>
      <c r="AW242" s="32">
        <v>4.864902085612903</v>
      </c>
      <c r="AX242" s="32">
        <v>0</v>
      </c>
      <c r="AY242" s="32">
        <v>0</v>
      </c>
      <c r="AZ242" s="32">
        <v>5.4097135873548385</v>
      </c>
      <c r="BA242" s="32">
        <v>0</v>
      </c>
      <c r="BB242" s="32">
        <v>0</v>
      </c>
      <c r="BC242" s="32">
        <v>0</v>
      </c>
      <c r="BD242" s="32">
        <v>0</v>
      </c>
      <c r="BE242" s="32">
        <v>0</v>
      </c>
      <c r="BF242" s="32">
        <v>169.1565636010202</v>
      </c>
      <c r="BG242" s="32">
        <v>2.254185328258065</v>
      </c>
      <c r="BH242" s="32">
        <v>0</v>
      </c>
      <c r="BI242" s="32">
        <v>0</v>
      </c>
      <c r="BJ242" s="32">
        <v>2.560792014096774</v>
      </c>
      <c r="BK242" s="33">
        <f t="shared" si="10"/>
        <v>288.0183152530859</v>
      </c>
    </row>
    <row r="243" spans="1:63" ht="15">
      <c r="A243" s="30"/>
      <c r="B243" s="31" t="s">
        <v>249</v>
      </c>
      <c r="C243" s="32"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116.00832670687092</v>
      </c>
      <c r="I243" s="32">
        <v>77.46653982609675</v>
      </c>
      <c r="J243" s="32">
        <v>0</v>
      </c>
      <c r="K243" s="32">
        <v>0</v>
      </c>
      <c r="L243" s="32">
        <v>36.42771984206451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93.96471072835489</v>
      </c>
      <c r="S243" s="32">
        <v>27.164118825064513</v>
      </c>
      <c r="T243" s="32">
        <v>0</v>
      </c>
      <c r="U243" s="32">
        <v>0</v>
      </c>
      <c r="V243" s="32">
        <v>19.75220637345161</v>
      </c>
      <c r="W243" s="32">
        <v>0</v>
      </c>
      <c r="X243" s="32">
        <v>0.0065561119032258065</v>
      </c>
      <c r="Y243" s="32">
        <v>0</v>
      </c>
      <c r="Z243" s="32">
        <v>0</v>
      </c>
      <c r="AA243" s="32">
        <v>0</v>
      </c>
      <c r="AB243" s="32">
        <v>9.215843941322579</v>
      </c>
      <c r="AC243" s="32">
        <v>0.5411205686774193</v>
      </c>
      <c r="AD243" s="32">
        <v>0</v>
      </c>
      <c r="AE243" s="32">
        <v>0</v>
      </c>
      <c r="AF243" s="32">
        <v>7.958820420709677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7.68857446248387</v>
      </c>
      <c r="AM243" s="32">
        <v>0.005237039999999998</v>
      </c>
      <c r="AN243" s="32">
        <v>0</v>
      </c>
      <c r="AO243" s="32">
        <v>0</v>
      </c>
      <c r="AP243" s="32">
        <v>0.07026136009677418</v>
      </c>
      <c r="AQ243" s="32">
        <v>0</v>
      </c>
      <c r="AR243" s="32">
        <v>1.544713433354839</v>
      </c>
      <c r="AS243" s="32">
        <v>0</v>
      </c>
      <c r="AT243" s="32">
        <v>0</v>
      </c>
      <c r="AU243" s="32">
        <v>0</v>
      </c>
      <c r="AV243" s="32">
        <v>1283.588305905072</v>
      </c>
      <c r="AW243" s="32">
        <v>176.75472030748384</v>
      </c>
      <c r="AX243" s="32">
        <v>0</v>
      </c>
      <c r="AY243" s="32">
        <v>0</v>
      </c>
      <c r="AZ243" s="32">
        <v>551.1661673589354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1584.005845096465</v>
      </c>
      <c r="BG243" s="32">
        <v>96.13351723806448</v>
      </c>
      <c r="BH243" s="32">
        <v>2.48270884432258</v>
      </c>
      <c r="BI243" s="32">
        <v>0</v>
      </c>
      <c r="BJ243" s="32">
        <v>194.53800310300002</v>
      </c>
      <c r="BK243" s="33">
        <f t="shared" si="10"/>
        <v>4286.484017493795</v>
      </c>
    </row>
    <row r="244" spans="1:63" ht="15">
      <c r="A244" s="30"/>
      <c r="B244" s="31" t="s">
        <v>250</v>
      </c>
      <c r="C244" s="32">
        <v>0</v>
      </c>
      <c r="D244" s="32">
        <v>0</v>
      </c>
      <c r="E244" s="32">
        <v>0</v>
      </c>
      <c r="F244" s="32">
        <v>0</v>
      </c>
      <c r="G244" s="32">
        <v>0</v>
      </c>
      <c r="H244" s="32">
        <v>65.19173193654838</v>
      </c>
      <c r="I244" s="32">
        <v>31.885959851516134</v>
      </c>
      <c r="J244" s="32">
        <v>0</v>
      </c>
      <c r="K244" s="32">
        <v>0</v>
      </c>
      <c r="L244" s="32">
        <v>21.8057548216129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50.78347811867739</v>
      </c>
      <c r="S244" s="32">
        <v>26.954948299483863</v>
      </c>
      <c r="T244" s="32">
        <v>0</v>
      </c>
      <c r="U244" s="32">
        <v>0</v>
      </c>
      <c r="V244" s="32">
        <v>6.981722286387098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3.4817156945806462</v>
      </c>
      <c r="AC244" s="32">
        <v>0.0010385908387096768</v>
      </c>
      <c r="AD244" s="32">
        <v>0</v>
      </c>
      <c r="AE244" s="32">
        <v>0</v>
      </c>
      <c r="AF244" s="32">
        <v>0.3605914789354838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2">
        <v>4.218054497193549</v>
      </c>
      <c r="AM244" s="32">
        <v>0</v>
      </c>
      <c r="AN244" s="32">
        <v>0</v>
      </c>
      <c r="AO244" s="32">
        <v>0</v>
      </c>
      <c r="AP244" s="32">
        <v>0.10327270109677417</v>
      </c>
      <c r="AQ244" s="32">
        <v>0</v>
      </c>
      <c r="AR244" s="32">
        <v>0</v>
      </c>
      <c r="AS244" s="32">
        <v>0</v>
      </c>
      <c r="AT244" s="32">
        <v>0</v>
      </c>
      <c r="AU244" s="32">
        <v>0</v>
      </c>
      <c r="AV244" s="32">
        <v>635.9878983896899</v>
      </c>
      <c r="AW244" s="32">
        <v>68.43788777235487</v>
      </c>
      <c r="AX244" s="32">
        <v>0</v>
      </c>
      <c r="AY244" s="32">
        <v>0</v>
      </c>
      <c r="AZ244" s="32">
        <v>221.37939767809686</v>
      </c>
      <c r="BA244" s="32">
        <v>0</v>
      </c>
      <c r="BB244" s="32">
        <v>0</v>
      </c>
      <c r="BC244" s="32">
        <v>0</v>
      </c>
      <c r="BD244" s="32">
        <v>0</v>
      </c>
      <c r="BE244" s="32">
        <v>0</v>
      </c>
      <c r="BF244" s="32">
        <v>753.0981588874845</v>
      </c>
      <c r="BG244" s="32">
        <v>30.598027353612895</v>
      </c>
      <c r="BH244" s="32">
        <v>2.948379469193549</v>
      </c>
      <c r="BI244" s="32">
        <v>0</v>
      </c>
      <c r="BJ244" s="32">
        <v>100.55061597977436</v>
      </c>
      <c r="BK244" s="33">
        <f t="shared" si="10"/>
        <v>2024.7686338070778</v>
      </c>
    </row>
    <row r="245" spans="1:63" ht="15">
      <c r="A245" s="30"/>
      <c r="B245" s="31" t="s">
        <v>251</v>
      </c>
      <c r="C245" s="32"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8.98812059751613</v>
      </c>
      <c r="I245" s="32">
        <v>7.169757794483871</v>
      </c>
      <c r="J245" s="32">
        <v>0</v>
      </c>
      <c r="K245" s="32">
        <v>0</v>
      </c>
      <c r="L245" s="32">
        <v>1.8747375669032265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7.689171480903227</v>
      </c>
      <c r="S245" s="32">
        <v>0.4168503503548388</v>
      </c>
      <c r="T245" s="32">
        <v>0</v>
      </c>
      <c r="U245" s="32">
        <v>0</v>
      </c>
      <c r="V245" s="32">
        <v>3.444194035741935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1.6860977170322586</v>
      </c>
      <c r="AC245" s="32">
        <v>0.0010073468387096773</v>
      </c>
      <c r="AD245" s="32">
        <v>0</v>
      </c>
      <c r="AE245" s="32">
        <v>0</v>
      </c>
      <c r="AF245" s="32">
        <v>0.9837122598709678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0.655085189</v>
      </c>
      <c r="AM245" s="32">
        <v>0</v>
      </c>
      <c r="AN245" s="32">
        <v>0</v>
      </c>
      <c r="AO245" s="32">
        <v>0</v>
      </c>
      <c r="AP245" s="32">
        <v>0.10163295267741936</v>
      </c>
      <c r="AQ245" s="32">
        <v>0</v>
      </c>
      <c r="AR245" s="32">
        <v>0</v>
      </c>
      <c r="AS245" s="32">
        <v>0.0014755172903225808</v>
      </c>
      <c r="AT245" s="32">
        <v>0</v>
      </c>
      <c r="AU245" s="32">
        <v>0</v>
      </c>
      <c r="AV245" s="32">
        <v>323.158766677806</v>
      </c>
      <c r="AW245" s="32">
        <v>30.396193950290336</v>
      </c>
      <c r="AX245" s="32">
        <v>0.04279000141935484</v>
      </c>
      <c r="AY245" s="32">
        <v>0</v>
      </c>
      <c r="AZ245" s="32">
        <v>49.41679263632257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470.27856542621277</v>
      </c>
      <c r="BG245" s="32">
        <v>15.047417505612897</v>
      </c>
      <c r="BH245" s="32">
        <v>4.727390705</v>
      </c>
      <c r="BI245" s="32">
        <v>0</v>
      </c>
      <c r="BJ245" s="32">
        <v>46.74045349493547</v>
      </c>
      <c r="BK245" s="33">
        <f t="shared" si="10"/>
        <v>972.8202132062122</v>
      </c>
    </row>
    <row r="246" spans="1:63" ht="15">
      <c r="A246" s="30"/>
      <c r="B246" s="31" t="s">
        <v>252</v>
      </c>
      <c r="C246" s="32">
        <v>0</v>
      </c>
      <c r="D246" s="32">
        <v>0</v>
      </c>
      <c r="E246" s="32">
        <v>0</v>
      </c>
      <c r="F246" s="32">
        <v>0</v>
      </c>
      <c r="G246" s="32">
        <v>0</v>
      </c>
      <c r="H246" s="32">
        <v>78.69901613912907</v>
      </c>
      <c r="I246" s="32">
        <v>4.638578360741936</v>
      </c>
      <c r="J246" s="32">
        <v>0</v>
      </c>
      <c r="K246" s="32">
        <v>0</v>
      </c>
      <c r="L246" s="32">
        <v>23.83030139409676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47.426897307419345</v>
      </c>
      <c r="S246" s="32">
        <v>32.10033209941935</v>
      </c>
      <c r="T246" s="32">
        <v>6.6432916330967755</v>
      </c>
      <c r="U246" s="32">
        <v>0</v>
      </c>
      <c r="V246" s="32">
        <v>16.598257764806455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2.32070852916129</v>
      </c>
      <c r="AC246" s="32">
        <v>0.1418225006774194</v>
      </c>
      <c r="AD246" s="32">
        <v>0</v>
      </c>
      <c r="AE246" s="32">
        <v>0</v>
      </c>
      <c r="AF246" s="32">
        <v>2.329031412258064</v>
      </c>
      <c r="AG246" s="32">
        <v>0</v>
      </c>
      <c r="AH246" s="32">
        <v>0</v>
      </c>
      <c r="AI246" s="32">
        <v>0</v>
      </c>
      <c r="AJ246" s="32">
        <v>0</v>
      </c>
      <c r="AK246" s="32">
        <v>0</v>
      </c>
      <c r="AL246" s="32">
        <v>1.809226069387097</v>
      </c>
      <c r="AM246" s="32">
        <v>0</v>
      </c>
      <c r="AN246" s="32">
        <v>0</v>
      </c>
      <c r="AO246" s="32">
        <v>0</v>
      </c>
      <c r="AP246" s="32">
        <v>0.06692177096774193</v>
      </c>
      <c r="AQ246" s="32">
        <v>0</v>
      </c>
      <c r="AR246" s="32">
        <v>0.009622218903225808</v>
      </c>
      <c r="AS246" s="32">
        <v>0.005714300354838709</v>
      </c>
      <c r="AT246" s="32">
        <v>0</v>
      </c>
      <c r="AU246" s="32">
        <v>0</v>
      </c>
      <c r="AV246" s="32">
        <v>1931.6632433383334</v>
      </c>
      <c r="AW246" s="32">
        <v>179.74644401300012</v>
      </c>
      <c r="AX246" s="32">
        <v>0.19359580106451613</v>
      </c>
      <c r="AY246" s="32">
        <v>0</v>
      </c>
      <c r="AZ246" s="32">
        <v>447.03417982716104</v>
      </c>
      <c r="BA246" s="32">
        <v>0</v>
      </c>
      <c r="BB246" s="32">
        <v>0</v>
      </c>
      <c r="BC246" s="32">
        <v>0</v>
      </c>
      <c r="BD246" s="32">
        <v>0</v>
      </c>
      <c r="BE246" s="32">
        <v>0</v>
      </c>
      <c r="BF246" s="32">
        <v>1690.7333310062847</v>
      </c>
      <c r="BG246" s="32">
        <v>98.03358958432261</v>
      </c>
      <c r="BH246" s="32">
        <v>11.159375135064515</v>
      </c>
      <c r="BI246" s="32">
        <v>0</v>
      </c>
      <c r="BJ246" s="32">
        <v>334.95941570129025</v>
      </c>
      <c r="BK246" s="33">
        <f t="shared" si="10"/>
        <v>4910.142895906942</v>
      </c>
    </row>
    <row r="247" spans="1:63" ht="15">
      <c r="A247" s="30"/>
      <c r="B247" s="31" t="s">
        <v>253</v>
      </c>
      <c r="C247" s="32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2.20035472767742</v>
      </c>
      <c r="I247" s="32">
        <v>0.7163230319354836</v>
      </c>
      <c r="J247" s="32">
        <v>0</v>
      </c>
      <c r="K247" s="32">
        <v>0</v>
      </c>
      <c r="L247" s="32">
        <v>0.39049716822580643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2.4308877079999993</v>
      </c>
      <c r="S247" s="32">
        <v>0.0012606848709677415</v>
      </c>
      <c r="T247" s="32">
        <v>0</v>
      </c>
      <c r="U247" s="32">
        <v>0</v>
      </c>
      <c r="V247" s="32">
        <v>0.2854882180645161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1.41419788883871</v>
      </c>
      <c r="AC247" s="32">
        <v>0</v>
      </c>
      <c r="AD247" s="32">
        <v>0</v>
      </c>
      <c r="AE247" s="32">
        <v>0</v>
      </c>
      <c r="AF247" s="32">
        <v>0.8762971718064516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0.27810849938709675</v>
      </c>
      <c r="AM247" s="32">
        <v>0</v>
      </c>
      <c r="AN247" s="32">
        <v>0</v>
      </c>
      <c r="AO247" s="32">
        <v>0</v>
      </c>
      <c r="AP247" s="32">
        <v>0.0002069313870967742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141.15559883993382</v>
      </c>
      <c r="AW247" s="32">
        <v>7.303151719645167</v>
      </c>
      <c r="AX247" s="32">
        <v>0</v>
      </c>
      <c r="AY247" s="32">
        <v>0</v>
      </c>
      <c r="AZ247" s="32">
        <v>12.407540331612909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219.16770117559625</v>
      </c>
      <c r="BG247" s="32">
        <v>3.801957585741935</v>
      </c>
      <c r="BH247" s="32">
        <v>1.6851306944838707</v>
      </c>
      <c r="BI247" s="32">
        <v>0</v>
      </c>
      <c r="BJ247" s="32">
        <v>7.934197317999999</v>
      </c>
      <c r="BK247" s="33">
        <f t="shared" si="10"/>
        <v>402.04889969520747</v>
      </c>
    </row>
    <row r="248" spans="1:63" ht="15">
      <c r="A248" s="30"/>
      <c r="B248" s="31" t="s">
        <v>254</v>
      </c>
      <c r="C248" s="32">
        <v>0</v>
      </c>
      <c r="D248" s="32">
        <v>0</v>
      </c>
      <c r="E248" s="32">
        <v>0</v>
      </c>
      <c r="F248" s="32">
        <v>0</v>
      </c>
      <c r="G248" s="32">
        <v>0</v>
      </c>
      <c r="H248" s="32">
        <v>54.83840003616128</v>
      </c>
      <c r="I248" s="32">
        <v>369.99724110316134</v>
      </c>
      <c r="J248" s="32">
        <v>5.04272334751613</v>
      </c>
      <c r="K248" s="32">
        <v>0</v>
      </c>
      <c r="L248" s="32">
        <v>7.597088321096774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7.577495681903225</v>
      </c>
      <c r="S248" s="32">
        <v>40.75132909606452</v>
      </c>
      <c r="T248" s="32">
        <v>0</v>
      </c>
      <c r="U248" s="32">
        <v>0</v>
      </c>
      <c r="V248" s="32">
        <v>1.9513948072258067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1.1195581691612906</v>
      </c>
      <c r="AC248" s="32">
        <v>0.002032532</v>
      </c>
      <c r="AD248" s="32">
        <v>0</v>
      </c>
      <c r="AE248" s="32">
        <v>0</v>
      </c>
      <c r="AF248" s="32">
        <v>3.4509704558709675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0.07940612641935485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  <c r="AU248" s="32">
        <v>0</v>
      </c>
      <c r="AV248" s="32">
        <v>88.20964916293542</v>
      </c>
      <c r="AW248" s="32">
        <v>44.203090534645156</v>
      </c>
      <c r="AX248" s="32">
        <v>0</v>
      </c>
      <c r="AY248" s="32">
        <v>0</v>
      </c>
      <c r="AZ248" s="32">
        <v>21.845661881548402</v>
      </c>
      <c r="BA248" s="32">
        <v>0</v>
      </c>
      <c r="BB248" s="32">
        <v>0</v>
      </c>
      <c r="BC248" s="32">
        <v>0</v>
      </c>
      <c r="BD248" s="32">
        <v>0</v>
      </c>
      <c r="BE248" s="32">
        <v>0</v>
      </c>
      <c r="BF248" s="32">
        <v>43.03084522374255</v>
      </c>
      <c r="BG248" s="32">
        <v>2.3802544392903227</v>
      </c>
      <c r="BH248" s="32">
        <v>0</v>
      </c>
      <c r="BI248" s="32">
        <v>0</v>
      </c>
      <c r="BJ248" s="32">
        <v>2.4280470277419357</v>
      </c>
      <c r="BK248" s="33">
        <f t="shared" si="10"/>
        <v>694.5051879464844</v>
      </c>
    </row>
    <row r="249" spans="1:63" ht="15">
      <c r="A249" s="30"/>
      <c r="B249" s="31" t="s">
        <v>255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83.00202730774195</v>
      </c>
      <c r="I249" s="32">
        <v>146.67005443635486</v>
      </c>
      <c r="J249" s="32">
        <v>0</v>
      </c>
      <c r="K249" s="32">
        <v>0</v>
      </c>
      <c r="L249" s="32">
        <v>33.07573847645162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57.256854767290356</v>
      </c>
      <c r="S249" s="32">
        <v>45.91404082148386</v>
      </c>
      <c r="T249" s="32">
        <v>0</v>
      </c>
      <c r="U249" s="32">
        <v>0</v>
      </c>
      <c r="V249" s="32">
        <v>8.062760008419355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20.78901187541938</v>
      </c>
      <c r="AC249" s="32">
        <v>0.22988181016129033</v>
      </c>
      <c r="AD249" s="32">
        <v>0</v>
      </c>
      <c r="AE249" s="32">
        <v>0</v>
      </c>
      <c r="AF249" s="32">
        <v>5.579952382258063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15.412479407935482</v>
      </c>
      <c r="AM249" s="32">
        <v>0.012247010225806456</v>
      </c>
      <c r="AN249" s="32">
        <v>0</v>
      </c>
      <c r="AO249" s="32">
        <v>0</v>
      </c>
      <c r="AP249" s="32">
        <v>0.0602882995483871</v>
      </c>
      <c r="AQ249" s="32">
        <v>0</v>
      </c>
      <c r="AR249" s="32">
        <v>0.7311467274838709</v>
      </c>
      <c r="AS249" s="32">
        <v>0.00532817993548387</v>
      </c>
      <c r="AT249" s="32">
        <v>0</v>
      </c>
      <c r="AU249" s="32">
        <v>0</v>
      </c>
      <c r="AV249" s="32">
        <v>1356.2314345880413</v>
      </c>
      <c r="AW249" s="32">
        <v>149.33697304583845</v>
      </c>
      <c r="AX249" s="32">
        <v>0.024618766322580653</v>
      </c>
      <c r="AY249" s="32">
        <v>0</v>
      </c>
      <c r="AZ249" s="32">
        <v>348.6571972880972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1821.3486137908706</v>
      </c>
      <c r="BG249" s="32">
        <v>44.63525367896776</v>
      </c>
      <c r="BH249" s="32">
        <v>3.97747548951613</v>
      </c>
      <c r="BI249" s="32">
        <v>0</v>
      </c>
      <c r="BJ249" s="32">
        <v>116.8042397310968</v>
      </c>
      <c r="BK249" s="33">
        <f t="shared" si="10"/>
        <v>4257.817617889461</v>
      </c>
    </row>
    <row r="250" spans="1:63" ht="15">
      <c r="A250" s="30"/>
      <c r="B250" s="31" t="s">
        <v>256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46.48771194845161</v>
      </c>
      <c r="I250" s="32">
        <v>821.5068048557418</v>
      </c>
      <c r="J250" s="32">
        <v>0</v>
      </c>
      <c r="K250" s="32">
        <v>0</v>
      </c>
      <c r="L250" s="32">
        <v>245.04755317496776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20.18068799441935</v>
      </c>
      <c r="S250" s="32">
        <v>52.056419175258064</v>
      </c>
      <c r="T250" s="32">
        <v>0</v>
      </c>
      <c r="U250" s="32">
        <v>0</v>
      </c>
      <c r="V250" s="32">
        <v>15.359638820064516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2.9685721725161303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2">
        <v>0</v>
      </c>
      <c r="AL250" s="32">
        <v>0.6896015802580647</v>
      </c>
      <c r="AM250" s="32">
        <v>0</v>
      </c>
      <c r="AN250" s="32">
        <v>0</v>
      </c>
      <c r="AO250" s="32">
        <v>0</v>
      </c>
      <c r="AP250" s="32">
        <v>0</v>
      </c>
      <c r="AQ250" s="32">
        <v>0</v>
      </c>
      <c r="AR250" s="32">
        <v>0</v>
      </c>
      <c r="AS250" s="32">
        <v>0</v>
      </c>
      <c r="AT250" s="32">
        <v>0</v>
      </c>
      <c r="AU250" s="32">
        <v>0</v>
      </c>
      <c r="AV250" s="32">
        <v>115.56883544732256</v>
      </c>
      <c r="AW250" s="32">
        <v>172.9577892209355</v>
      </c>
      <c r="AX250" s="32">
        <v>0.15210079303225804</v>
      </c>
      <c r="AY250" s="32">
        <v>0</v>
      </c>
      <c r="AZ250" s="32">
        <v>143.29616139177423</v>
      </c>
      <c r="BA250" s="32">
        <v>0</v>
      </c>
      <c r="BB250" s="32">
        <v>0</v>
      </c>
      <c r="BC250" s="32">
        <v>0</v>
      </c>
      <c r="BD250" s="32">
        <v>0</v>
      </c>
      <c r="BE250" s="32">
        <v>0</v>
      </c>
      <c r="BF250" s="32">
        <v>45.41436818833028</v>
      </c>
      <c r="BG250" s="32">
        <v>70.58244964722583</v>
      </c>
      <c r="BH250" s="32">
        <v>0.25721866235483865</v>
      </c>
      <c r="BI250" s="32">
        <v>0</v>
      </c>
      <c r="BJ250" s="32">
        <v>62.962920227645135</v>
      </c>
      <c r="BK250" s="33">
        <f t="shared" si="10"/>
        <v>1815.4888333002975</v>
      </c>
    </row>
    <row r="251" spans="1:63" ht="13.5" thickBot="1">
      <c r="A251" s="30"/>
      <c r="B251" s="31" t="s">
        <v>257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8.883524429322582</v>
      </c>
      <c r="I251" s="32">
        <v>0.6226691404193547</v>
      </c>
      <c r="J251" s="32">
        <v>0</v>
      </c>
      <c r="K251" s="32">
        <v>0</v>
      </c>
      <c r="L251" s="32">
        <v>4.019115111225807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6.751853667064515</v>
      </c>
      <c r="S251" s="32">
        <v>1.450571741064516</v>
      </c>
      <c r="T251" s="32">
        <v>0</v>
      </c>
      <c r="U251" s="32">
        <v>0</v>
      </c>
      <c r="V251" s="32">
        <v>2.8091393123548394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4.825156598483871</v>
      </c>
      <c r="AC251" s="32">
        <v>0.07790950109677419</v>
      </c>
      <c r="AD251" s="32">
        <v>0</v>
      </c>
      <c r="AE251" s="32">
        <v>0</v>
      </c>
      <c r="AF251" s="32">
        <v>1.8181213610967746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2.1263924743548386</v>
      </c>
      <c r="AM251" s="32">
        <v>0</v>
      </c>
      <c r="AN251" s="32">
        <v>0</v>
      </c>
      <c r="AO251" s="32">
        <v>0</v>
      </c>
      <c r="AP251" s="32">
        <v>0.2028493020322581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251.05060884283867</v>
      </c>
      <c r="AW251" s="32">
        <v>49.479702698709694</v>
      </c>
      <c r="AX251" s="32">
        <v>0</v>
      </c>
      <c r="AY251" s="32">
        <v>0</v>
      </c>
      <c r="AZ251" s="32">
        <v>121.20020194845172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380.1913767588102</v>
      </c>
      <c r="BG251" s="32">
        <v>67.45913348300002</v>
      </c>
      <c r="BH251" s="32">
        <v>0</v>
      </c>
      <c r="BI251" s="32">
        <v>0</v>
      </c>
      <c r="BJ251" s="32">
        <v>68.75882487770967</v>
      </c>
      <c r="BK251" s="33">
        <f t="shared" si="10"/>
        <v>971.7271512480361</v>
      </c>
    </row>
    <row r="252" spans="1:63" ht="13.5" thickBot="1">
      <c r="A252" s="37"/>
      <c r="B252" s="38" t="s">
        <v>22</v>
      </c>
      <c r="C252" s="39">
        <f aca="true" t="shared" si="11" ref="C252:BK252">SUM(C231:C251)</f>
        <v>0</v>
      </c>
      <c r="D252" s="39">
        <f t="shared" si="11"/>
        <v>0</v>
      </c>
      <c r="E252" s="39">
        <f t="shared" si="11"/>
        <v>0</v>
      </c>
      <c r="F252" s="39">
        <f t="shared" si="11"/>
        <v>0</v>
      </c>
      <c r="G252" s="39">
        <f t="shared" si="11"/>
        <v>0</v>
      </c>
      <c r="H252" s="39">
        <f t="shared" si="11"/>
        <v>709.6065866380968</v>
      </c>
      <c r="I252" s="39">
        <f t="shared" si="11"/>
        <v>1635.0791916036126</v>
      </c>
      <c r="J252" s="39">
        <f t="shared" si="11"/>
        <v>5.194192061677421</v>
      </c>
      <c r="K252" s="39">
        <f t="shared" si="11"/>
        <v>0.304318313</v>
      </c>
      <c r="L252" s="39">
        <f t="shared" si="11"/>
        <v>599.656617996129</v>
      </c>
      <c r="M252" s="39">
        <f t="shared" si="11"/>
        <v>0</v>
      </c>
      <c r="N252" s="39">
        <f t="shared" si="11"/>
        <v>0</v>
      </c>
      <c r="O252" s="39">
        <f t="shared" si="11"/>
        <v>0</v>
      </c>
      <c r="P252" s="39">
        <f t="shared" si="11"/>
        <v>0</v>
      </c>
      <c r="Q252" s="39">
        <f t="shared" si="11"/>
        <v>0</v>
      </c>
      <c r="R252" s="39">
        <f t="shared" si="11"/>
        <v>489.48925201</v>
      </c>
      <c r="S252" s="39">
        <f t="shared" si="11"/>
        <v>279.9870034899677</v>
      </c>
      <c r="T252" s="39">
        <f t="shared" si="11"/>
        <v>12.944953246</v>
      </c>
      <c r="U252" s="39">
        <f t="shared" si="11"/>
        <v>0</v>
      </c>
      <c r="V252" s="39">
        <f t="shared" si="11"/>
        <v>118.71998733367741</v>
      </c>
      <c r="W252" s="39">
        <f t="shared" si="11"/>
        <v>0</v>
      </c>
      <c r="X252" s="39">
        <f t="shared" si="11"/>
        <v>0.0065561119032258065</v>
      </c>
      <c r="Y252" s="39">
        <f t="shared" si="11"/>
        <v>0</v>
      </c>
      <c r="Z252" s="39">
        <f t="shared" si="11"/>
        <v>0</v>
      </c>
      <c r="AA252" s="39">
        <f t="shared" si="11"/>
        <v>0</v>
      </c>
      <c r="AB252" s="39">
        <f t="shared" si="11"/>
        <v>100.7648689336452</v>
      </c>
      <c r="AC252" s="39">
        <f t="shared" si="11"/>
        <v>3.783061858032258</v>
      </c>
      <c r="AD252" s="39">
        <f t="shared" si="11"/>
        <v>0</v>
      </c>
      <c r="AE252" s="39">
        <f t="shared" si="11"/>
        <v>0</v>
      </c>
      <c r="AF252" s="39">
        <f t="shared" si="11"/>
        <v>44.72315014835483</v>
      </c>
      <c r="AG252" s="39">
        <f t="shared" si="11"/>
        <v>0</v>
      </c>
      <c r="AH252" s="39">
        <f t="shared" si="11"/>
        <v>0</v>
      </c>
      <c r="AI252" s="39">
        <f t="shared" si="11"/>
        <v>0</v>
      </c>
      <c r="AJ252" s="39">
        <f t="shared" si="11"/>
        <v>0</v>
      </c>
      <c r="AK252" s="39">
        <f t="shared" si="11"/>
        <v>0</v>
      </c>
      <c r="AL252" s="39">
        <f t="shared" si="11"/>
        <v>71.52025799145163</v>
      </c>
      <c r="AM252" s="39">
        <f t="shared" si="11"/>
        <v>0.30065113235483876</v>
      </c>
      <c r="AN252" s="39">
        <f t="shared" si="11"/>
        <v>0</v>
      </c>
      <c r="AO252" s="39">
        <f t="shared" si="11"/>
        <v>0</v>
      </c>
      <c r="AP252" s="39">
        <f t="shared" si="11"/>
        <v>2.184927952935484</v>
      </c>
      <c r="AQ252" s="39">
        <f t="shared" si="11"/>
        <v>0</v>
      </c>
      <c r="AR252" s="39">
        <f t="shared" si="11"/>
        <v>2.362736728064516</v>
      </c>
      <c r="AS252" s="39">
        <f t="shared" si="11"/>
        <v>0.2347530796129033</v>
      </c>
      <c r="AT252" s="39">
        <f t="shared" si="11"/>
        <v>0</v>
      </c>
      <c r="AU252" s="39">
        <f t="shared" si="11"/>
        <v>0</v>
      </c>
      <c r="AV252" s="39">
        <f t="shared" si="11"/>
        <v>11548.799463155468</v>
      </c>
      <c r="AW252" s="39">
        <f t="shared" si="11"/>
        <v>1375.153363190161</v>
      </c>
      <c r="AX252" s="39">
        <f t="shared" si="11"/>
        <v>6.245324731935484</v>
      </c>
      <c r="AY252" s="39">
        <f t="shared" si="11"/>
        <v>0</v>
      </c>
      <c r="AZ252" s="39">
        <f t="shared" si="11"/>
        <v>3171.980037834516</v>
      </c>
      <c r="BA252" s="39">
        <f t="shared" si="11"/>
        <v>0</v>
      </c>
      <c r="BB252" s="39">
        <f t="shared" si="11"/>
        <v>0</v>
      </c>
      <c r="BC252" s="39">
        <f t="shared" si="11"/>
        <v>0</v>
      </c>
      <c r="BD252" s="39">
        <f t="shared" si="11"/>
        <v>0</v>
      </c>
      <c r="BE252" s="39">
        <f t="shared" si="11"/>
        <v>0</v>
      </c>
      <c r="BF252" s="39">
        <f t="shared" si="11"/>
        <v>14284.037715851866</v>
      </c>
      <c r="BG252" s="39">
        <f t="shared" si="11"/>
        <v>813.5208870634192</v>
      </c>
      <c r="BH252" s="39">
        <f t="shared" si="11"/>
        <v>42.27416719767743</v>
      </c>
      <c r="BI252" s="39">
        <f t="shared" si="11"/>
        <v>0</v>
      </c>
      <c r="BJ252" s="39">
        <f t="shared" si="11"/>
        <v>1592.5636650412903</v>
      </c>
      <c r="BK252" s="39">
        <f t="shared" si="11"/>
        <v>36911.43769069485</v>
      </c>
    </row>
    <row r="253" spans="1:63" ht="13.5" thickBot="1">
      <c r="A253" s="37"/>
      <c r="B253" s="64" t="s">
        <v>258</v>
      </c>
      <c r="C253" s="39">
        <f aca="true" t="shared" si="12" ref="C253:BK253">C252+C229</f>
        <v>0</v>
      </c>
      <c r="D253" s="39">
        <f t="shared" si="12"/>
        <v>0</v>
      </c>
      <c r="E253" s="39">
        <f t="shared" si="12"/>
        <v>0</v>
      </c>
      <c r="F253" s="39">
        <f t="shared" si="12"/>
        <v>0</v>
      </c>
      <c r="G253" s="39">
        <f t="shared" si="12"/>
        <v>0</v>
      </c>
      <c r="H253" s="39">
        <f t="shared" si="12"/>
        <v>738.2454237241936</v>
      </c>
      <c r="I253" s="39">
        <f t="shared" si="12"/>
        <v>1637.0900926750965</v>
      </c>
      <c r="J253" s="39">
        <f t="shared" si="12"/>
        <v>5.194192061677421</v>
      </c>
      <c r="K253" s="39">
        <f t="shared" si="12"/>
        <v>0.304318313</v>
      </c>
      <c r="L253" s="39">
        <f t="shared" si="12"/>
        <v>610.4417095573225</v>
      </c>
      <c r="M253" s="39">
        <f t="shared" si="12"/>
        <v>0</v>
      </c>
      <c r="N253" s="39">
        <f t="shared" si="12"/>
        <v>0</v>
      </c>
      <c r="O253" s="39">
        <f t="shared" si="12"/>
        <v>0</v>
      </c>
      <c r="P253" s="39">
        <f t="shared" si="12"/>
        <v>0</v>
      </c>
      <c r="Q253" s="39">
        <f t="shared" si="12"/>
        <v>0</v>
      </c>
      <c r="R253" s="39">
        <f t="shared" si="12"/>
        <v>522.7975165214516</v>
      </c>
      <c r="S253" s="39">
        <f t="shared" si="12"/>
        <v>280.01036076416125</v>
      </c>
      <c r="T253" s="39">
        <f t="shared" si="12"/>
        <v>12.944953246</v>
      </c>
      <c r="U253" s="39">
        <f t="shared" si="12"/>
        <v>0</v>
      </c>
      <c r="V253" s="39">
        <f t="shared" si="12"/>
        <v>121.09791688870966</v>
      </c>
      <c r="W253" s="39">
        <f t="shared" si="12"/>
        <v>0</v>
      </c>
      <c r="X253" s="39">
        <f t="shared" si="12"/>
        <v>0.0065561119032258065</v>
      </c>
      <c r="Y253" s="39">
        <f t="shared" si="12"/>
        <v>0</v>
      </c>
      <c r="Z253" s="39">
        <f t="shared" si="12"/>
        <v>0</v>
      </c>
      <c r="AA253" s="39">
        <f t="shared" si="12"/>
        <v>0</v>
      </c>
      <c r="AB253" s="39">
        <f t="shared" si="12"/>
        <v>104.7758999710323</v>
      </c>
      <c r="AC253" s="39">
        <f t="shared" si="12"/>
        <v>3.783309857645161</v>
      </c>
      <c r="AD253" s="39">
        <f t="shared" si="12"/>
        <v>0</v>
      </c>
      <c r="AE253" s="39">
        <f t="shared" si="12"/>
        <v>0</v>
      </c>
      <c r="AF253" s="39">
        <f t="shared" si="12"/>
        <v>45.275998152451606</v>
      </c>
      <c r="AG253" s="39">
        <f t="shared" si="12"/>
        <v>0</v>
      </c>
      <c r="AH253" s="39">
        <f t="shared" si="12"/>
        <v>0</v>
      </c>
      <c r="AI253" s="39">
        <f t="shared" si="12"/>
        <v>0</v>
      </c>
      <c r="AJ253" s="39">
        <f t="shared" si="12"/>
        <v>0</v>
      </c>
      <c r="AK253" s="39">
        <f t="shared" si="12"/>
        <v>0</v>
      </c>
      <c r="AL253" s="39">
        <f t="shared" si="12"/>
        <v>74.62215610435486</v>
      </c>
      <c r="AM253" s="39">
        <f t="shared" si="12"/>
        <v>0.31334071300000005</v>
      </c>
      <c r="AN253" s="39">
        <f t="shared" si="12"/>
        <v>0</v>
      </c>
      <c r="AO253" s="39">
        <f t="shared" si="12"/>
        <v>0</v>
      </c>
      <c r="AP253" s="39">
        <f t="shared" si="12"/>
        <v>2.2158381466129033</v>
      </c>
      <c r="AQ253" s="39">
        <f t="shared" si="12"/>
        <v>0</v>
      </c>
      <c r="AR253" s="39">
        <f t="shared" si="12"/>
        <v>2.362736728064516</v>
      </c>
      <c r="AS253" s="39">
        <f t="shared" si="12"/>
        <v>0.2347530796129033</v>
      </c>
      <c r="AT253" s="39">
        <f t="shared" si="12"/>
        <v>0</v>
      </c>
      <c r="AU253" s="39">
        <f t="shared" si="12"/>
        <v>0</v>
      </c>
      <c r="AV253" s="39">
        <f t="shared" si="12"/>
        <v>13144.936346399758</v>
      </c>
      <c r="AW253" s="39">
        <f t="shared" si="12"/>
        <v>1404.8843480517094</v>
      </c>
      <c r="AX253" s="39">
        <f t="shared" si="12"/>
        <v>6.339636576354839</v>
      </c>
      <c r="AY253" s="39">
        <f t="shared" si="12"/>
        <v>0</v>
      </c>
      <c r="AZ253" s="39">
        <f t="shared" si="12"/>
        <v>3267.4669296344196</v>
      </c>
      <c r="BA253" s="39">
        <f t="shared" si="12"/>
        <v>0</v>
      </c>
      <c r="BB253" s="39">
        <f t="shared" si="12"/>
        <v>0</v>
      </c>
      <c r="BC253" s="39">
        <f t="shared" si="12"/>
        <v>0</v>
      </c>
      <c r="BD253" s="39">
        <f t="shared" si="12"/>
        <v>0</v>
      </c>
      <c r="BE253" s="39">
        <f t="shared" si="12"/>
        <v>0</v>
      </c>
      <c r="BF253" s="39">
        <f t="shared" si="12"/>
        <v>16117.590247358223</v>
      </c>
      <c r="BG253" s="39">
        <f t="shared" si="12"/>
        <v>881.4170724193224</v>
      </c>
      <c r="BH253" s="39">
        <f t="shared" si="12"/>
        <v>47.2253085467742</v>
      </c>
      <c r="BI253" s="39">
        <f t="shared" si="12"/>
        <v>0</v>
      </c>
      <c r="BJ253" s="39">
        <f t="shared" si="12"/>
        <v>1682.0597561579355</v>
      </c>
      <c r="BK253" s="44">
        <f t="shared" si="12"/>
        <v>40713.63671776079</v>
      </c>
    </row>
    <row r="254" spans="1:63" ht="15">
      <c r="A254" s="59"/>
      <c r="B254" s="60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3"/>
    </row>
    <row r="255" spans="1:63" ht="15">
      <c r="A255" s="26" t="s">
        <v>259</v>
      </c>
      <c r="B255" s="61" t="s">
        <v>260</v>
      </c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3"/>
    </row>
    <row r="256" spans="1:63" ht="15">
      <c r="A256" s="26" t="s">
        <v>13</v>
      </c>
      <c r="B256" s="54" t="s">
        <v>261</v>
      </c>
      <c r="C256" s="55">
        <v>0</v>
      </c>
      <c r="D256" s="55">
        <v>0</v>
      </c>
      <c r="E256" s="55">
        <v>0</v>
      </c>
      <c r="F256" s="55">
        <v>0</v>
      </c>
      <c r="G256" s="55">
        <v>0</v>
      </c>
      <c r="H256" s="55">
        <v>55.30865377667742</v>
      </c>
      <c r="I256" s="55">
        <v>35.91820222712903</v>
      </c>
      <c r="J256" s="55">
        <v>0</v>
      </c>
      <c r="K256" s="55">
        <v>0</v>
      </c>
      <c r="L256" s="55">
        <v>14.177518936870971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58.237741991064524</v>
      </c>
      <c r="S256" s="55">
        <v>23.92338685203226</v>
      </c>
      <c r="T256" s="55">
        <v>0</v>
      </c>
      <c r="U256" s="55">
        <v>0</v>
      </c>
      <c r="V256" s="55">
        <v>17.483141200516126</v>
      </c>
      <c r="W256" s="55">
        <v>0</v>
      </c>
      <c r="X256" s="55">
        <v>0</v>
      </c>
      <c r="Y256" s="55">
        <v>0</v>
      </c>
      <c r="Z256" s="55">
        <v>0</v>
      </c>
      <c r="AA256" s="55">
        <v>0</v>
      </c>
      <c r="AB256" s="55">
        <v>2.6346090113870964</v>
      </c>
      <c r="AC256" s="55">
        <v>0.09731707929032259</v>
      </c>
      <c r="AD256" s="55">
        <v>0</v>
      </c>
      <c r="AE256" s="55">
        <v>0</v>
      </c>
      <c r="AF256" s="55">
        <v>2.7845521792903227</v>
      </c>
      <c r="AG256" s="55">
        <v>0</v>
      </c>
      <c r="AH256" s="55">
        <v>0</v>
      </c>
      <c r="AI256" s="55">
        <v>0</v>
      </c>
      <c r="AJ256" s="55">
        <v>0</v>
      </c>
      <c r="AK256" s="55">
        <v>0</v>
      </c>
      <c r="AL256" s="55">
        <v>1.9244937598387097</v>
      </c>
      <c r="AM256" s="55">
        <v>0</v>
      </c>
      <c r="AN256" s="55">
        <v>0</v>
      </c>
      <c r="AO256" s="55">
        <v>0</v>
      </c>
      <c r="AP256" s="55">
        <v>0.13140775041935487</v>
      </c>
      <c r="AQ256" s="55">
        <v>0</v>
      </c>
      <c r="AR256" s="55">
        <v>0</v>
      </c>
      <c r="AS256" s="55">
        <v>0.009377940741935483</v>
      </c>
      <c r="AT256" s="55">
        <v>0</v>
      </c>
      <c r="AU256" s="55">
        <v>0</v>
      </c>
      <c r="AV256" s="55">
        <v>1338.4584968825789</v>
      </c>
      <c r="AW256" s="55">
        <v>292.86767533548374</v>
      </c>
      <c r="AX256" s="55">
        <v>0.09916605241935486</v>
      </c>
      <c r="AY256" s="55">
        <v>0</v>
      </c>
      <c r="AZ256" s="55">
        <v>321.5216911958712</v>
      </c>
      <c r="BA256" s="55">
        <v>0</v>
      </c>
      <c r="BB256" s="55">
        <v>0</v>
      </c>
      <c r="BC256" s="55">
        <v>0</v>
      </c>
      <c r="BD256" s="55">
        <v>0</v>
      </c>
      <c r="BE256" s="55">
        <v>0</v>
      </c>
      <c r="BF256" s="55">
        <v>2021.5953986106135</v>
      </c>
      <c r="BG256" s="55">
        <v>170.5909928825163</v>
      </c>
      <c r="BH256" s="55">
        <v>45.04876198029032</v>
      </c>
      <c r="BI256" s="55">
        <v>0</v>
      </c>
      <c r="BJ256" s="55">
        <v>317.55983777899957</v>
      </c>
      <c r="BK256" s="36">
        <f>SUM(C256:BJ256)</f>
        <v>4720.372423424032</v>
      </c>
    </row>
    <row r="257" spans="1:63" ht="13.5" thickBot="1">
      <c r="A257" s="34"/>
      <c r="B257" s="6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6"/>
    </row>
    <row r="258" spans="1:63" ht="13.5" thickBot="1">
      <c r="A258" s="37"/>
      <c r="B258" s="64" t="s">
        <v>262</v>
      </c>
      <c r="C258" s="39">
        <f>SUM(C256:C257)</f>
        <v>0</v>
      </c>
      <c r="D258" s="39">
        <f aca="true" t="shared" si="13" ref="D258:BK258">SUM(D256:D257)</f>
        <v>0</v>
      </c>
      <c r="E258" s="39">
        <f t="shared" si="13"/>
        <v>0</v>
      </c>
      <c r="F258" s="39">
        <f t="shared" si="13"/>
        <v>0</v>
      </c>
      <c r="G258" s="39">
        <f t="shared" si="13"/>
        <v>0</v>
      </c>
      <c r="H258" s="39">
        <f t="shared" si="13"/>
        <v>55.30865377667742</v>
      </c>
      <c r="I258" s="39">
        <f t="shared" si="13"/>
        <v>35.91820222712903</v>
      </c>
      <c r="J258" s="39">
        <f t="shared" si="13"/>
        <v>0</v>
      </c>
      <c r="K258" s="39">
        <f t="shared" si="13"/>
        <v>0</v>
      </c>
      <c r="L258" s="39">
        <f t="shared" si="13"/>
        <v>14.177518936870971</v>
      </c>
      <c r="M258" s="39">
        <f t="shared" si="13"/>
        <v>0</v>
      </c>
      <c r="N258" s="39">
        <f t="shared" si="13"/>
        <v>0</v>
      </c>
      <c r="O258" s="39">
        <f t="shared" si="13"/>
        <v>0</v>
      </c>
      <c r="P258" s="39">
        <f t="shared" si="13"/>
        <v>0</v>
      </c>
      <c r="Q258" s="39">
        <f t="shared" si="13"/>
        <v>0</v>
      </c>
      <c r="R258" s="39">
        <f t="shared" si="13"/>
        <v>58.237741991064524</v>
      </c>
      <c r="S258" s="39">
        <f t="shared" si="13"/>
        <v>23.92338685203226</v>
      </c>
      <c r="T258" s="39">
        <f t="shared" si="13"/>
        <v>0</v>
      </c>
      <c r="U258" s="39">
        <f t="shared" si="13"/>
        <v>0</v>
      </c>
      <c r="V258" s="39">
        <f t="shared" si="13"/>
        <v>17.483141200516126</v>
      </c>
      <c r="W258" s="39">
        <f t="shared" si="13"/>
        <v>0</v>
      </c>
      <c r="X258" s="39">
        <f t="shared" si="13"/>
        <v>0</v>
      </c>
      <c r="Y258" s="39">
        <f t="shared" si="13"/>
        <v>0</v>
      </c>
      <c r="Z258" s="39">
        <f t="shared" si="13"/>
        <v>0</v>
      </c>
      <c r="AA258" s="39">
        <f t="shared" si="13"/>
        <v>0</v>
      </c>
      <c r="AB258" s="39">
        <f t="shared" si="13"/>
        <v>2.6346090113870964</v>
      </c>
      <c r="AC258" s="39">
        <f t="shared" si="13"/>
        <v>0.09731707929032259</v>
      </c>
      <c r="AD258" s="39">
        <f t="shared" si="13"/>
        <v>0</v>
      </c>
      <c r="AE258" s="39">
        <f t="shared" si="13"/>
        <v>0</v>
      </c>
      <c r="AF258" s="39">
        <f t="shared" si="13"/>
        <v>2.7845521792903227</v>
      </c>
      <c r="AG258" s="39">
        <f t="shared" si="13"/>
        <v>0</v>
      </c>
      <c r="AH258" s="39">
        <f t="shared" si="13"/>
        <v>0</v>
      </c>
      <c r="AI258" s="39">
        <f t="shared" si="13"/>
        <v>0</v>
      </c>
      <c r="AJ258" s="39">
        <f t="shared" si="13"/>
        <v>0</v>
      </c>
      <c r="AK258" s="39">
        <f t="shared" si="13"/>
        <v>0</v>
      </c>
      <c r="AL258" s="39">
        <f t="shared" si="13"/>
        <v>1.9244937598387097</v>
      </c>
      <c r="AM258" s="39">
        <f t="shared" si="13"/>
        <v>0</v>
      </c>
      <c r="AN258" s="39">
        <f t="shared" si="13"/>
        <v>0</v>
      </c>
      <c r="AO258" s="39">
        <f t="shared" si="13"/>
        <v>0</v>
      </c>
      <c r="AP258" s="39">
        <f t="shared" si="13"/>
        <v>0.13140775041935487</v>
      </c>
      <c r="AQ258" s="39">
        <f t="shared" si="13"/>
        <v>0</v>
      </c>
      <c r="AR258" s="39">
        <f t="shared" si="13"/>
        <v>0</v>
      </c>
      <c r="AS258" s="39">
        <f t="shared" si="13"/>
        <v>0.009377940741935483</v>
      </c>
      <c r="AT258" s="39">
        <f t="shared" si="13"/>
        <v>0</v>
      </c>
      <c r="AU258" s="39">
        <f t="shared" si="13"/>
        <v>0</v>
      </c>
      <c r="AV258" s="39">
        <f t="shared" si="13"/>
        <v>1338.4584968825789</v>
      </c>
      <c r="AW258" s="39">
        <f t="shared" si="13"/>
        <v>292.86767533548374</v>
      </c>
      <c r="AX258" s="39">
        <f t="shared" si="13"/>
        <v>0.09916605241935486</v>
      </c>
      <c r="AY258" s="39">
        <f t="shared" si="13"/>
        <v>0</v>
      </c>
      <c r="AZ258" s="39">
        <f t="shared" si="13"/>
        <v>321.5216911958712</v>
      </c>
      <c r="BA258" s="39">
        <f t="shared" si="13"/>
        <v>0</v>
      </c>
      <c r="BB258" s="39">
        <f t="shared" si="13"/>
        <v>0</v>
      </c>
      <c r="BC258" s="39">
        <f t="shared" si="13"/>
        <v>0</v>
      </c>
      <c r="BD258" s="39">
        <f t="shared" si="13"/>
        <v>0</v>
      </c>
      <c r="BE258" s="39">
        <f t="shared" si="13"/>
        <v>0</v>
      </c>
      <c r="BF258" s="39">
        <f t="shared" si="13"/>
        <v>2021.5953986106135</v>
      </c>
      <c r="BG258" s="39">
        <f t="shared" si="13"/>
        <v>170.5909928825163</v>
      </c>
      <c r="BH258" s="39">
        <f t="shared" si="13"/>
        <v>45.04876198029032</v>
      </c>
      <c r="BI258" s="39">
        <f t="shared" si="13"/>
        <v>0</v>
      </c>
      <c r="BJ258" s="39">
        <f t="shared" si="13"/>
        <v>317.55983777899957</v>
      </c>
      <c r="BK258" s="39">
        <f t="shared" si="13"/>
        <v>4720.372423424032</v>
      </c>
    </row>
    <row r="259" spans="1:63" ht="15">
      <c r="A259" s="59"/>
      <c r="B259" s="60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3"/>
    </row>
    <row r="260" spans="1:63" ht="15">
      <c r="A260" s="26" t="s">
        <v>263</v>
      </c>
      <c r="B260" s="61" t="s">
        <v>264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3"/>
    </row>
    <row r="261" spans="1:63" ht="15">
      <c r="A261" s="26" t="s">
        <v>13</v>
      </c>
      <c r="B261" s="27" t="s">
        <v>265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3"/>
    </row>
    <row r="262" spans="1:63" ht="13.5" thickBot="1">
      <c r="A262" s="34"/>
      <c r="B262" s="31" t="s">
        <v>266</v>
      </c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0.0005</v>
      </c>
      <c r="AS262" s="35">
        <v>0</v>
      </c>
      <c r="AT262" s="35">
        <v>0</v>
      </c>
      <c r="AU262" s="35">
        <v>0</v>
      </c>
      <c r="AV262" s="35">
        <v>131.56884748359704</v>
      </c>
      <c r="AW262" s="35">
        <v>18.296377854277</v>
      </c>
      <c r="AX262" s="35">
        <v>0</v>
      </c>
      <c r="AY262" s="35">
        <v>0</v>
      </c>
      <c r="AZ262" s="35">
        <v>108.599537795982</v>
      </c>
      <c r="BA262" s="35">
        <v>0</v>
      </c>
      <c r="BB262" s="35">
        <v>0</v>
      </c>
      <c r="BC262" s="35">
        <v>0</v>
      </c>
      <c r="BD262" s="35">
        <v>0</v>
      </c>
      <c r="BE262" s="35">
        <v>0</v>
      </c>
      <c r="BF262" s="35">
        <v>72.0320848782031</v>
      </c>
      <c r="BG262" s="35">
        <v>6.03206807493841</v>
      </c>
      <c r="BH262" s="35">
        <v>0</v>
      </c>
      <c r="BI262" s="35">
        <v>0</v>
      </c>
      <c r="BJ262" s="35">
        <v>24.2114735330025</v>
      </c>
      <c r="BK262" s="36">
        <f>SUM(C262:BJ262)</f>
        <v>360.7408896200001</v>
      </c>
    </row>
    <row r="263" spans="1:63" ht="13.5" thickBot="1">
      <c r="A263" s="37"/>
      <c r="B263" s="38" t="s">
        <v>17</v>
      </c>
      <c r="C263" s="39">
        <f>SUM(C262)</f>
        <v>0</v>
      </c>
      <c r="D263" s="39">
        <f aca="true" t="shared" si="14" ref="D263:BK263">SUM(D262)</f>
        <v>0</v>
      </c>
      <c r="E263" s="39">
        <f t="shared" si="14"/>
        <v>0</v>
      </c>
      <c r="F263" s="39">
        <f t="shared" si="14"/>
        <v>0</v>
      </c>
      <c r="G263" s="39">
        <f t="shared" si="14"/>
        <v>0</v>
      </c>
      <c r="H263" s="39">
        <f t="shared" si="14"/>
        <v>0</v>
      </c>
      <c r="I263" s="39">
        <f t="shared" si="14"/>
        <v>0</v>
      </c>
      <c r="J263" s="39">
        <f t="shared" si="14"/>
        <v>0</v>
      </c>
      <c r="K263" s="39">
        <f t="shared" si="14"/>
        <v>0</v>
      </c>
      <c r="L263" s="39">
        <f t="shared" si="14"/>
        <v>0</v>
      </c>
      <c r="M263" s="39">
        <f t="shared" si="14"/>
        <v>0</v>
      </c>
      <c r="N263" s="39">
        <f t="shared" si="14"/>
        <v>0</v>
      </c>
      <c r="O263" s="39">
        <f t="shared" si="14"/>
        <v>0</v>
      </c>
      <c r="P263" s="39">
        <f t="shared" si="14"/>
        <v>0</v>
      </c>
      <c r="Q263" s="39">
        <f t="shared" si="14"/>
        <v>0</v>
      </c>
      <c r="R263" s="39">
        <f t="shared" si="14"/>
        <v>0</v>
      </c>
      <c r="S263" s="39">
        <f t="shared" si="14"/>
        <v>0</v>
      </c>
      <c r="T263" s="39">
        <f t="shared" si="14"/>
        <v>0</v>
      </c>
      <c r="U263" s="39">
        <f t="shared" si="14"/>
        <v>0</v>
      </c>
      <c r="V263" s="39">
        <f t="shared" si="14"/>
        <v>0</v>
      </c>
      <c r="W263" s="39">
        <f t="shared" si="14"/>
        <v>0</v>
      </c>
      <c r="X263" s="39">
        <f t="shared" si="14"/>
        <v>0</v>
      </c>
      <c r="Y263" s="39">
        <f t="shared" si="14"/>
        <v>0</v>
      </c>
      <c r="Z263" s="39">
        <f t="shared" si="14"/>
        <v>0</v>
      </c>
      <c r="AA263" s="39">
        <f t="shared" si="14"/>
        <v>0</v>
      </c>
      <c r="AB263" s="39">
        <f t="shared" si="14"/>
        <v>0</v>
      </c>
      <c r="AC263" s="39">
        <f t="shared" si="14"/>
        <v>0</v>
      </c>
      <c r="AD263" s="39">
        <f t="shared" si="14"/>
        <v>0</v>
      </c>
      <c r="AE263" s="39">
        <f t="shared" si="14"/>
        <v>0</v>
      </c>
      <c r="AF263" s="39">
        <f t="shared" si="14"/>
        <v>0</v>
      </c>
      <c r="AG263" s="39">
        <f t="shared" si="14"/>
        <v>0</v>
      </c>
      <c r="AH263" s="39">
        <f t="shared" si="14"/>
        <v>0</v>
      </c>
      <c r="AI263" s="39">
        <f t="shared" si="14"/>
        <v>0</v>
      </c>
      <c r="AJ263" s="39">
        <f t="shared" si="14"/>
        <v>0</v>
      </c>
      <c r="AK263" s="39">
        <f t="shared" si="14"/>
        <v>0</v>
      </c>
      <c r="AL263" s="39">
        <f t="shared" si="14"/>
        <v>0</v>
      </c>
      <c r="AM263" s="39">
        <f t="shared" si="14"/>
        <v>0</v>
      </c>
      <c r="AN263" s="39">
        <f t="shared" si="14"/>
        <v>0</v>
      </c>
      <c r="AO263" s="39">
        <f t="shared" si="14"/>
        <v>0</v>
      </c>
      <c r="AP263" s="39">
        <f t="shared" si="14"/>
        <v>0</v>
      </c>
      <c r="AQ263" s="39">
        <f t="shared" si="14"/>
        <v>0</v>
      </c>
      <c r="AR263" s="39">
        <f t="shared" si="14"/>
        <v>0.0005</v>
      </c>
      <c r="AS263" s="39">
        <f t="shared" si="14"/>
        <v>0</v>
      </c>
      <c r="AT263" s="39">
        <f t="shared" si="14"/>
        <v>0</v>
      </c>
      <c r="AU263" s="39">
        <f t="shared" si="14"/>
        <v>0</v>
      </c>
      <c r="AV263" s="39">
        <f t="shared" si="14"/>
        <v>131.56884748359704</v>
      </c>
      <c r="AW263" s="39">
        <f t="shared" si="14"/>
        <v>18.296377854277</v>
      </c>
      <c r="AX263" s="39">
        <f t="shared" si="14"/>
        <v>0</v>
      </c>
      <c r="AY263" s="39">
        <f t="shared" si="14"/>
        <v>0</v>
      </c>
      <c r="AZ263" s="39">
        <f t="shared" si="14"/>
        <v>108.599537795982</v>
      </c>
      <c r="BA263" s="39">
        <f t="shared" si="14"/>
        <v>0</v>
      </c>
      <c r="BB263" s="39">
        <f t="shared" si="14"/>
        <v>0</v>
      </c>
      <c r="BC263" s="39">
        <f t="shared" si="14"/>
        <v>0</v>
      </c>
      <c r="BD263" s="39">
        <f t="shared" si="14"/>
        <v>0</v>
      </c>
      <c r="BE263" s="39">
        <f t="shared" si="14"/>
        <v>0</v>
      </c>
      <c r="BF263" s="39">
        <f t="shared" si="14"/>
        <v>72.0320848782031</v>
      </c>
      <c r="BG263" s="39">
        <f t="shared" si="14"/>
        <v>6.03206807493841</v>
      </c>
      <c r="BH263" s="39">
        <f t="shared" si="14"/>
        <v>0</v>
      </c>
      <c r="BI263" s="39">
        <f t="shared" si="14"/>
        <v>0</v>
      </c>
      <c r="BJ263" s="39">
        <f t="shared" si="14"/>
        <v>24.2114735330025</v>
      </c>
      <c r="BK263" s="44">
        <f t="shared" si="14"/>
        <v>360.7408896200001</v>
      </c>
    </row>
    <row r="264" spans="1:63" ht="15">
      <c r="A264" s="59"/>
      <c r="B264" s="66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67"/>
    </row>
    <row r="265" spans="1:63" ht="15">
      <c r="A265" s="26" t="s">
        <v>18</v>
      </c>
      <c r="B265" s="27" t="s">
        <v>267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3"/>
    </row>
    <row r="266" spans="1:63" ht="15">
      <c r="A266" s="68"/>
      <c r="B266" s="31" t="s">
        <v>268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0.066270559</v>
      </c>
      <c r="AC266" s="35">
        <v>0</v>
      </c>
      <c r="AD266" s="35">
        <v>0</v>
      </c>
      <c r="AE266" s="35">
        <v>0</v>
      </c>
      <c r="AF266" s="35">
        <v>0.537202105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0.138070648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  <c r="AV266" s="35">
        <v>2.19225638799903</v>
      </c>
      <c r="AW266" s="35">
        <v>5114.651036789112</v>
      </c>
      <c r="AX266" s="35">
        <v>0</v>
      </c>
      <c r="AY266" s="35">
        <v>0</v>
      </c>
      <c r="AZ266" s="35">
        <v>1.19929402156523</v>
      </c>
      <c r="BA266" s="35">
        <v>0</v>
      </c>
      <c r="BB266" s="35">
        <v>0</v>
      </c>
      <c r="BC266" s="35">
        <v>0</v>
      </c>
      <c r="BD266" s="35">
        <v>0</v>
      </c>
      <c r="BE266" s="35">
        <v>0</v>
      </c>
      <c r="BF266" s="35">
        <v>2.09532507319685</v>
      </c>
      <c r="BG266" s="35">
        <v>9.9980276541257</v>
      </c>
      <c r="BH266" s="35">
        <v>0</v>
      </c>
      <c r="BI266" s="35">
        <v>0</v>
      </c>
      <c r="BJ266" s="35">
        <v>0</v>
      </c>
      <c r="BK266" s="36">
        <f>SUM(C266:BJ266)</f>
        <v>5130.8774832379995</v>
      </c>
    </row>
    <row r="267" spans="1:63" ht="15">
      <c r="A267" s="68"/>
      <c r="B267" s="31" t="s">
        <v>269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0.050225598</v>
      </c>
      <c r="AC267" s="35">
        <v>0</v>
      </c>
      <c r="AD267" s="35">
        <v>0</v>
      </c>
      <c r="AE267" s="35">
        <v>0</v>
      </c>
      <c r="AF267" s="35">
        <v>0.631492756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0.03623940899999999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  <c r="AV267" s="35">
        <v>1.83540327525613</v>
      </c>
      <c r="AW267" s="35">
        <v>1657.4355486443696</v>
      </c>
      <c r="AX267" s="35">
        <v>0</v>
      </c>
      <c r="AY267" s="35">
        <v>0</v>
      </c>
      <c r="AZ267" s="35">
        <v>0.995331865946447</v>
      </c>
      <c r="BA267" s="35">
        <v>0</v>
      </c>
      <c r="BB267" s="35">
        <v>0</v>
      </c>
      <c r="BC267" s="35">
        <v>0</v>
      </c>
      <c r="BD267" s="35">
        <v>0</v>
      </c>
      <c r="BE267" s="35">
        <v>0</v>
      </c>
      <c r="BF267" s="35">
        <v>1.89283868825682</v>
      </c>
      <c r="BG267" s="35">
        <v>4.28737369632247</v>
      </c>
      <c r="BH267" s="35">
        <v>0</v>
      </c>
      <c r="BI267" s="35">
        <v>0</v>
      </c>
      <c r="BJ267" s="35">
        <v>0.262312895848533</v>
      </c>
      <c r="BK267" s="36">
        <f>SUM(C267:BJ267)</f>
        <v>1667.426766829</v>
      </c>
    </row>
    <row r="268" spans="1:63" ht="13.5" thickBot="1">
      <c r="A268" s="68"/>
      <c r="B268" s="31" t="s">
        <v>270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0.009709034419354837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0.004078257903225808</v>
      </c>
      <c r="AM268" s="35">
        <v>0</v>
      </c>
      <c r="AN268" s="35">
        <v>0</v>
      </c>
      <c r="AO268" s="35">
        <v>0</v>
      </c>
      <c r="AP268" s="35">
        <v>0</v>
      </c>
      <c r="AQ268" s="35">
        <v>0</v>
      </c>
      <c r="AR268" s="35">
        <v>0</v>
      </c>
      <c r="AS268" s="35">
        <v>0</v>
      </c>
      <c r="AT268" s="35">
        <v>0</v>
      </c>
      <c r="AU268" s="35">
        <v>0</v>
      </c>
      <c r="AV268" s="35">
        <v>7.59563000243834</v>
      </c>
      <c r="AW268" s="35">
        <v>22.87766428212342</v>
      </c>
      <c r="AX268" s="35">
        <v>0</v>
      </c>
      <c r="AY268" s="35">
        <v>0</v>
      </c>
      <c r="AZ268" s="35">
        <v>7.02954455645922</v>
      </c>
      <c r="BA268" s="35">
        <v>0</v>
      </c>
      <c r="BB268" s="35">
        <v>0</v>
      </c>
      <c r="BC268" s="35">
        <v>0</v>
      </c>
      <c r="BD268" s="35">
        <v>0</v>
      </c>
      <c r="BE268" s="35">
        <v>0</v>
      </c>
      <c r="BF268" s="35">
        <v>8.14055069624602</v>
      </c>
      <c r="BG268" s="35">
        <v>3.0207434118768</v>
      </c>
      <c r="BH268" s="35">
        <v>0</v>
      </c>
      <c r="BI268" s="35">
        <v>0</v>
      </c>
      <c r="BJ268" s="35">
        <v>5.21188738553362</v>
      </c>
      <c r="BK268" s="36">
        <f>SUM(C268:BJ268)</f>
        <v>53.889807626999996</v>
      </c>
    </row>
    <row r="269" spans="1:63" ht="13.5" thickBot="1">
      <c r="A269" s="49"/>
      <c r="B269" s="69" t="s">
        <v>22</v>
      </c>
      <c r="C269" s="70">
        <f aca="true" t="shared" si="15" ref="C269:BK269">SUM(C266:C268)</f>
        <v>0</v>
      </c>
      <c r="D269" s="39">
        <f t="shared" si="15"/>
        <v>0</v>
      </c>
      <c r="E269" s="39">
        <f t="shared" si="15"/>
        <v>0</v>
      </c>
      <c r="F269" s="39">
        <f t="shared" si="15"/>
        <v>0</v>
      </c>
      <c r="G269" s="39">
        <f t="shared" si="15"/>
        <v>0</v>
      </c>
      <c r="H269" s="39">
        <f t="shared" si="15"/>
        <v>0</v>
      </c>
      <c r="I269" s="39">
        <f t="shared" si="15"/>
        <v>0</v>
      </c>
      <c r="J269" s="39">
        <f t="shared" si="15"/>
        <v>0</v>
      </c>
      <c r="K269" s="39">
        <f t="shared" si="15"/>
        <v>0</v>
      </c>
      <c r="L269" s="39">
        <f t="shared" si="15"/>
        <v>0</v>
      </c>
      <c r="M269" s="39">
        <f t="shared" si="15"/>
        <v>0</v>
      </c>
      <c r="N269" s="39">
        <f t="shared" si="15"/>
        <v>0</v>
      </c>
      <c r="O269" s="39">
        <f t="shared" si="15"/>
        <v>0</v>
      </c>
      <c r="P269" s="39">
        <f t="shared" si="15"/>
        <v>0</v>
      </c>
      <c r="Q269" s="39">
        <f t="shared" si="15"/>
        <v>0</v>
      </c>
      <c r="R269" s="39">
        <f t="shared" si="15"/>
        <v>0</v>
      </c>
      <c r="S269" s="39">
        <f t="shared" si="15"/>
        <v>0</v>
      </c>
      <c r="T269" s="39">
        <f t="shared" si="15"/>
        <v>0</v>
      </c>
      <c r="U269" s="39">
        <f t="shared" si="15"/>
        <v>0</v>
      </c>
      <c r="V269" s="39">
        <f t="shared" si="15"/>
        <v>0</v>
      </c>
      <c r="W269" s="39">
        <f t="shared" si="15"/>
        <v>0</v>
      </c>
      <c r="X269" s="39">
        <f t="shared" si="15"/>
        <v>0</v>
      </c>
      <c r="Y269" s="39">
        <f t="shared" si="15"/>
        <v>0</v>
      </c>
      <c r="Z269" s="39">
        <f t="shared" si="15"/>
        <v>0</v>
      </c>
      <c r="AA269" s="39">
        <f t="shared" si="15"/>
        <v>0</v>
      </c>
      <c r="AB269" s="39">
        <f t="shared" si="15"/>
        <v>0.12620519141935485</v>
      </c>
      <c r="AC269" s="39">
        <f t="shared" si="15"/>
        <v>0</v>
      </c>
      <c r="AD269" s="39">
        <f t="shared" si="15"/>
        <v>0</v>
      </c>
      <c r="AE269" s="39">
        <f t="shared" si="15"/>
        <v>0</v>
      </c>
      <c r="AF269" s="39">
        <f t="shared" si="15"/>
        <v>1.168694861</v>
      </c>
      <c r="AG269" s="39">
        <f t="shared" si="15"/>
        <v>0</v>
      </c>
      <c r="AH269" s="39">
        <f t="shared" si="15"/>
        <v>0</v>
      </c>
      <c r="AI269" s="39">
        <f t="shared" si="15"/>
        <v>0</v>
      </c>
      <c r="AJ269" s="39">
        <f t="shared" si="15"/>
        <v>0</v>
      </c>
      <c r="AK269" s="39">
        <f t="shared" si="15"/>
        <v>0</v>
      </c>
      <c r="AL269" s="39">
        <f t="shared" si="15"/>
        <v>0.1783883149032258</v>
      </c>
      <c r="AM269" s="39">
        <f t="shared" si="15"/>
        <v>0</v>
      </c>
      <c r="AN269" s="39">
        <f t="shared" si="15"/>
        <v>0</v>
      </c>
      <c r="AO269" s="39">
        <f t="shared" si="15"/>
        <v>0</v>
      </c>
      <c r="AP269" s="39">
        <f t="shared" si="15"/>
        <v>0</v>
      </c>
      <c r="AQ269" s="39">
        <f t="shared" si="15"/>
        <v>0</v>
      </c>
      <c r="AR269" s="39">
        <f t="shared" si="15"/>
        <v>0</v>
      </c>
      <c r="AS269" s="39">
        <f t="shared" si="15"/>
        <v>0</v>
      </c>
      <c r="AT269" s="39">
        <f t="shared" si="15"/>
        <v>0</v>
      </c>
      <c r="AU269" s="39">
        <f t="shared" si="15"/>
        <v>0</v>
      </c>
      <c r="AV269" s="39">
        <f t="shared" si="15"/>
        <v>11.6232896656935</v>
      </c>
      <c r="AW269" s="39">
        <f t="shared" si="15"/>
        <v>6794.964249715606</v>
      </c>
      <c r="AX269" s="39">
        <f t="shared" si="15"/>
        <v>0</v>
      </c>
      <c r="AY269" s="39">
        <f t="shared" si="15"/>
        <v>0</v>
      </c>
      <c r="AZ269" s="39">
        <f t="shared" si="15"/>
        <v>9.224170443970896</v>
      </c>
      <c r="BA269" s="39">
        <f t="shared" si="15"/>
        <v>0</v>
      </c>
      <c r="BB269" s="39">
        <f t="shared" si="15"/>
        <v>0</v>
      </c>
      <c r="BC269" s="39">
        <f t="shared" si="15"/>
        <v>0</v>
      </c>
      <c r="BD269" s="39">
        <f t="shared" si="15"/>
        <v>0</v>
      </c>
      <c r="BE269" s="39">
        <f t="shared" si="15"/>
        <v>0</v>
      </c>
      <c r="BF269" s="39">
        <f t="shared" si="15"/>
        <v>12.12871445769969</v>
      </c>
      <c r="BG269" s="39">
        <f t="shared" si="15"/>
        <v>17.30614476232497</v>
      </c>
      <c r="BH269" s="39">
        <f t="shared" si="15"/>
        <v>0</v>
      </c>
      <c r="BI269" s="39">
        <f t="shared" si="15"/>
        <v>0</v>
      </c>
      <c r="BJ269" s="39">
        <f t="shared" si="15"/>
        <v>5.474200281382153</v>
      </c>
      <c r="BK269" s="71">
        <f t="shared" si="15"/>
        <v>6852.194057694</v>
      </c>
    </row>
    <row r="270" spans="1:63" ht="13.5" thickBot="1">
      <c r="A270" s="37"/>
      <c r="B270" s="64" t="s">
        <v>258</v>
      </c>
      <c r="C270" s="39">
        <f aca="true" t="shared" si="16" ref="C270:BK270">C269+C263</f>
        <v>0</v>
      </c>
      <c r="D270" s="39">
        <f t="shared" si="16"/>
        <v>0</v>
      </c>
      <c r="E270" s="39">
        <f t="shared" si="16"/>
        <v>0</v>
      </c>
      <c r="F270" s="39">
        <f t="shared" si="16"/>
        <v>0</v>
      </c>
      <c r="G270" s="39">
        <f t="shared" si="16"/>
        <v>0</v>
      </c>
      <c r="H270" s="39">
        <f t="shared" si="16"/>
        <v>0</v>
      </c>
      <c r="I270" s="39">
        <f t="shared" si="16"/>
        <v>0</v>
      </c>
      <c r="J270" s="39">
        <f t="shared" si="16"/>
        <v>0</v>
      </c>
      <c r="K270" s="39">
        <f t="shared" si="16"/>
        <v>0</v>
      </c>
      <c r="L270" s="39">
        <f t="shared" si="16"/>
        <v>0</v>
      </c>
      <c r="M270" s="39">
        <f t="shared" si="16"/>
        <v>0</v>
      </c>
      <c r="N270" s="39">
        <f t="shared" si="16"/>
        <v>0</v>
      </c>
      <c r="O270" s="39">
        <f t="shared" si="16"/>
        <v>0</v>
      </c>
      <c r="P270" s="39">
        <f t="shared" si="16"/>
        <v>0</v>
      </c>
      <c r="Q270" s="39">
        <f t="shared" si="16"/>
        <v>0</v>
      </c>
      <c r="R270" s="39">
        <f t="shared" si="16"/>
        <v>0</v>
      </c>
      <c r="S270" s="39">
        <f t="shared" si="16"/>
        <v>0</v>
      </c>
      <c r="T270" s="39">
        <f t="shared" si="16"/>
        <v>0</v>
      </c>
      <c r="U270" s="39">
        <f t="shared" si="16"/>
        <v>0</v>
      </c>
      <c r="V270" s="39">
        <f t="shared" si="16"/>
        <v>0</v>
      </c>
      <c r="W270" s="39">
        <f t="shared" si="16"/>
        <v>0</v>
      </c>
      <c r="X270" s="39">
        <f t="shared" si="16"/>
        <v>0</v>
      </c>
      <c r="Y270" s="39">
        <f t="shared" si="16"/>
        <v>0</v>
      </c>
      <c r="Z270" s="39">
        <f t="shared" si="16"/>
        <v>0</v>
      </c>
      <c r="AA270" s="39">
        <f t="shared" si="16"/>
        <v>0</v>
      </c>
      <c r="AB270" s="39">
        <f t="shared" si="16"/>
        <v>0.12620519141935485</v>
      </c>
      <c r="AC270" s="39">
        <f t="shared" si="16"/>
        <v>0</v>
      </c>
      <c r="AD270" s="39">
        <f t="shared" si="16"/>
        <v>0</v>
      </c>
      <c r="AE270" s="39">
        <f t="shared" si="16"/>
        <v>0</v>
      </c>
      <c r="AF270" s="39">
        <f t="shared" si="16"/>
        <v>1.168694861</v>
      </c>
      <c r="AG270" s="39">
        <f t="shared" si="16"/>
        <v>0</v>
      </c>
      <c r="AH270" s="39">
        <f t="shared" si="16"/>
        <v>0</v>
      </c>
      <c r="AI270" s="39">
        <f t="shared" si="16"/>
        <v>0</v>
      </c>
      <c r="AJ270" s="39">
        <f t="shared" si="16"/>
        <v>0</v>
      </c>
      <c r="AK270" s="39">
        <f t="shared" si="16"/>
        <v>0</v>
      </c>
      <c r="AL270" s="39">
        <f t="shared" si="16"/>
        <v>0.1783883149032258</v>
      </c>
      <c r="AM270" s="39">
        <f t="shared" si="16"/>
        <v>0</v>
      </c>
      <c r="AN270" s="39">
        <f t="shared" si="16"/>
        <v>0</v>
      </c>
      <c r="AO270" s="39">
        <f t="shared" si="16"/>
        <v>0</v>
      </c>
      <c r="AP270" s="39">
        <f t="shared" si="16"/>
        <v>0</v>
      </c>
      <c r="AQ270" s="39">
        <f t="shared" si="16"/>
        <v>0</v>
      </c>
      <c r="AR270" s="39">
        <f t="shared" si="16"/>
        <v>0.0005</v>
      </c>
      <c r="AS270" s="39">
        <f t="shared" si="16"/>
        <v>0</v>
      </c>
      <c r="AT270" s="39">
        <f t="shared" si="16"/>
        <v>0</v>
      </c>
      <c r="AU270" s="39">
        <f t="shared" si="16"/>
        <v>0</v>
      </c>
      <c r="AV270" s="39">
        <f t="shared" si="16"/>
        <v>143.19213714929055</v>
      </c>
      <c r="AW270" s="39">
        <f t="shared" si="16"/>
        <v>6813.260627569883</v>
      </c>
      <c r="AX270" s="39">
        <f t="shared" si="16"/>
        <v>0</v>
      </c>
      <c r="AY270" s="39">
        <f t="shared" si="16"/>
        <v>0</v>
      </c>
      <c r="AZ270" s="39">
        <f t="shared" si="16"/>
        <v>117.8237082399529</v>
      </c>
      <c r="BA270" s="39">
        <f t="shared" si="16"/>
        <v>0</v>
      </c>
      <c r="BB270" s="39">
        <f t="shared" si="16"/>
        <v>0</v>
      </c>
      <c r="BC270" s="39">
        <f t="shared" si="16"/>
        <v>0</v>
      </c>
      <c r="BD270" s="39">
        <f t="shared" si="16"/>
        <v>0</v>
      </c>
      <c r="BE270" s="39">
        <f t="shared" si="16"/>
        <v>0</v>
      </c>
      <c r="BF270" s="39">
        <f t="shared" si="16"/>
        <v>84.16079933590278</v>
      </c>
      <c r="BG270" s="39">
        <f t="shared" si="16"/>
        <v>23.338212837263377</v>
      </c>
      <c r="BH270" s="39">
        <f t="shared" si="16"/>
        <v>0</v>
      </c>
      <c r="BI270" s="39">
        <f t="shared" si="16"/>
        <v>0</v>
      </c>
      <c r="BJ270" s="39">
        <f t="shared" si="16"/>
        <v>29.685673814384653</v>
      </c>
      <c r="BK270" s="44">
        <f t="shared" si="16"/>
        <v>7212.934947314</v>
      </c>
    </row>
    <row r="271" spans="1:63" ht="15">
      <c r="A271" s="59"/>
      <c r="B271" s="7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67"/>
    </row>
    <row r="272" spans="1:63" ht="15">
      <c r="A272" s="26" t="s">
        <v>271</v>
      </c>
      <c r="B272" s="61" t="s">
        <v>272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3"/>
    </row>
    <row r="273" spans="1:63" ht="13.5" thickBot="1">
      <c r="A273" s="68" t="s">
        <v>13</v>
      </c>
      <c r="B273" s="73" t="s">
        <v>273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  <c r="AV273" s="35">
        <v>0</v>
      </c>
      <c r="AW273" s="35">
        <v>0</v>
      </c>
      <c r="AX273" s="35">
        <v>0</v>
      </c>
      <c r="AY273" s="35">
        <v>0</v>
      </c>
      <c r="AZ273" s="35">
        <v>0</v>
      </c>
      <c r="BA273" s="35">
        <v>0</v>
      </c>
      <c r="BB273" s="35">
        <v>0</v>
      </c>
      <c r="BC273" s="35">
        <v>0</v>
      </c>
      <c r="BD273" s="35">
        <v>0</v>
      </c>
      <c r="BE273" s="35">
        <v>0</v>
      </c>
      <c r="BF273" s="35">
        <v>0</v>
      </c>
      <c r="BG273" s="35">
        <v>0</v>
      </c>
      <c r="BH273" s="35">
        <v>0</v>
      </c>
      <c r="BI273" s="35">
        <v>0</v>
      </c>
      <c r="BJ273" s="35">
        <v>0</v>
      </c>
      <c r="BK273" s="36">
        <v>0</v>
      </c>
    </row>
    <row r="274" spans="1:63" ht="13.5" thickBot="1">
      <c r="A274" s="37"/>
      <c r="B274" s="64" t="s">
        <v>262</v>
      </c>
      <c r="C274" s="39">
        <f>SUM(C273)</f>
        <v>0</v>
      </c>
      <c r="D274" s="39">
        <f aca="true" t="shared" si="17" ref="D274:BK274">SUM(D273)</f>
        <v>0</v>
      </c>
      <c r="E274" s="39">
        <f t="shared" si="17"/>
        <v>0</v>
      </c>
      <c r="F274" s="39">
        <f t="shared" si="17"/>
        <v>0</v>
      </c>
      <c r="G274" s="39">
        <f t="shared" si="17"/>
        <v>0</v>
      </c>
      <c r="H274" s="39">
        <f t="shared" si="17"/>
        <v>0</v>
      </c>
      <c r="I274" s="39">
        <f t="shared" si="17"/>
        <v>0</v>
      </c>
      <c r="J274" s="39">
        <f t="shared" si="17"/>
        <v>0</v>
      </c>
      <c r="K274" s="39">
        <f t="shared" si="17"/>
        <v>0</v>
      </c>
      <c r="L274" s="39">
        <f t="shared" si="17"/>
        <v>0</v>
      </c>
      <c r="M274" s="39">
        <f t="shared" si="17"/>
        <v>0</v>
      </c>
      <c r="N274" s="39">
        <f t="shared" si="17"/>
        <v>0</v>
      </c>
      <c r="O274" s="39">
        <f t="shared" si="17"/>
        <v>0</v>
      </c>
      <c r="P274" s="39">
        <f t="shared" si="17"/>
        <v>0</v>
      </c>
      <c r="Q274" s="39">
        <f t="shared" si="17"/>
        <v>0</v>
      </c>
      <c r="R274" s="39">
        <f t="shared" si="17"/>
        <v>0</v>
      </c>
      <c r="S274" s="39">
        <f t="shared" si="17"/>
        <v>0</v>
      </c>
      <c r="T274" s="39">
        <f t="shared" si="17"/>
        <v>0</v>
      </c>
      <c r="U274" s="39">
        <f t="shared" si="17"/>
        <v>0</v>
      </c>
      <c r="V274" s="39">
        <f t="shared" si="17"/>
        <v>0</v>
      </c>
      <c r="W274" s="39">
        <f t="shared" si="17"/>
        <v>0</v>
      </c>
      <c r="X274" s="39">
        <f t="shared" si="17"/>
        <v>0</v>
      </c>
      <c r="Y274" s="39">
        <f t="shared" si="17"/>
        <v>0</v>
      </c>
      <c r="Z274" s="39">
        <f t="shared" si="17"/>
        <v>0</v>
      </c>
      <c r="AA274" s="39">
        <f t="shared" si="17"/>
        <v>0</v>
      </c>
      <c r="AB274" s="39">
        <f t="shared" si="17"/>
        <v>0</v>
      </c>
      <c r="AC274" s="39">
        <f t="shared" si="17"/>
        <v>0</v>
      </c>
      <c r="AD274" s="39">
        <f t="shared" si="17"/>
        <v>0</v>
      </c>
      <c r="AE274" s="39">
        <f t="shared" si="17"/>
        <v>0</v>
      </c>
      <c r="AF274" s="39">
        <f t="shared" si="17"/>
        <v>0</v>
      </c>
      <c r="AG274" s="39">
        <f t="shared" si="17"/>
        <v>0</v>
      </c>
      <c r="AH274" s="39">
        <f t="shared" si="17"/>
        <v>0</v>
      </c>
      <c r="AI274" s="39">
        <f t="shared" si="17"/>
        <v>0</v>
      </c>
      <c r="AJ274" s="39">
        <f t="shared" si="17"/>
        <v>0</v>
      </c>
      <c r="AK274" s="39">
        <f t="shared" si="17"/>
        <v>0</v>
      </c>
      <c r="AL274" s="39">
        <f t="shared" si="17"/>
        <v>0</v>
      </c>
      <c r="AM274" s="39">
        <f t="shared" si="17"/>
        <v>0</v>
      </c>
      <c r="AN274" s="39">
        <f t="shared" si="17"/>
        <v>0</v>
      </c>
      <c r="AO274" s="39">
        <f t="shared" si="17"/>
        <v>0</v>
      </c>
      <c r="AP274" s="39">
        <f t="shared" si="17"/>
        <v>0</v>
      </c>
      <c r="AQ274" s="39">
        <f t="shared" si="17"/>
        <v>0</v>
      </c>
      <c r="AR274" s="39">
        <f t="shared" si="17"/>
        <v>0</v>
      </c>
      <c r="AS274" s="39">
        <f t="shared" si="17"/>
        <v>0</v>
      </c>
      <c r="AT274" s="39">
        <f t="shared" si="17"/>
        <v>0</v>
      </c>
      <c r="AU274" s="39">
        <f t="shared" si="17"/>
        <v>0</v>
      </c>
      <c r="AV274" s="39">
        <f t="shared" si="17"/>
        <v>0</v>
      </c>
      <c r="AW274" s="39">
        <f t="shared" si="17"/>
        <v>0</v>
      </c>
      <c r="AX274" s="39">
        <f t="shared" si="17"/>
        <v>0</v>
      </c>
      <c r="AY274" s="39">
        <f t="shared" si="17"/>
        <v>0</v>
      </c>
      <c r="AZ274" s="39">
        <f t="shared" si="17"/>
        <v>0</v>
      </c>
      <c r="BA274" s="39">
        <f t="shared" si="17"/>
        <v>0</v>
      </c>
      <c r="BB274" s="39">
        <f t="shared" si="17"/>
        <v>0</v>
      </c>
      <c r="BC274" s="39">
        <f t="shared" si="17"/>
        <v>0</v>
      </c>
      <c r="BD274" s="39">
        <f t="shared" si="17"/>
        <v>0</v>
      </c>
      <c r="BE274" s="39">
        <f t="shared" si="17"/>
        <v>0</v>
      </c>
      <c r="BF274" s="39">
        <f t="shared" si="17"/>
        <v>0</v>
      </c>
      <c r="BG274" s="39">
        <f t="shared" si="17"/>
        <v>0</v>
      </c>
      <c r="BH274" s="39">
        <f t="shared" si="17"/>
        <v>0</v>
      </c>
      <c r="BI274" s="39">
        <f t="shared" si="17"/>
        <v>0</v>
      </c>
      <c r="BJ274" s="39">
        <f t="shared" si="17"/>
        <v>0</v>
      </c>
      <c r="BK274" s="44">
        <f t="shared" si="17"/>
        <v>0</v>
      </c>
    </row>
    <row r="275" spans="1:63" ht="13.5" thickBot="1">
      <c r="A275" s="74"/>
      <c r="B275" s="75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8"/>
    </row>
    <row r="276" spans="1:63" ht="13.5" thickBot="1">
      <c r="A276" s="37"/>
      <c r="B276" s="76" t="s">
        <v>274</v>
      </c>
      <c r="C276" s="39">
        <f aca="true" t="shared" si="18" ref="C276:BK276">C274+C270+C258+C253+C219</f>
        <v>0</v>
      </c>
      <c r="D276" s="39">
        <f t="shared" si="18"/>
        <v>2787.796133921677</v>
      </c>
      <c r="E276" s="39">
        <f t="shared" si="18"/>
        <v>1245.3471180642578</v>
      </c>
      <c r="F276" s="39">
        <f t="shared" si="18"/>
        <v>0</v>
      </c>
      <c r="G276" s="39">
        <f t="shared" si="18"/>
        <v>0</v>
      </c>
      <c r="H276" s="39">
        <f t="shared" si="18"/>
        <v>2451.9360695373225</v>
      </c>
      <c r="I276" s="39">
        <f t="shared" si="18"/>
        <v>39390.66899047674</v>
      </c>
      <c r="J276" s="39">
        <f t="shared" si="18"/>
        <v>3302.3966706111614</v>
      </c>
      <c r="K276" s="39">
        <f t="shared" si="18"/>
        <v>44.300372870000004</v>
      </c>
      <c r="L276" s="39">
        <f t="shared" si="18"/>
        <v>1992.7547058685486</v>
      </c>
      <c r="M276" s="39">
        <f t="shared" si="18"/>
        <v>0</v>
      </c>
      <c r="N276" s="39">
        <f t="shared" si="18"/>
        <v>4.00304868632258</v>
      </c>
      <c r="O276" s="39">
        <f t="shared" si="18"/>
        <v>0</v>
      </c>
      <c r="P276" s="39">
        <f t="shared" si="18"/>
        <v>0</v>
      </c>
      <c r="Q276" s="39">
        <f t="shared" si="18"/>
        <v>0</v>
      </c>
      <c r="R276" s="39">
        <f t="shared" si="18"/>
        <v>1270.1322806199998</v>
      </c>
      <c r="S276" s="39">
        <f t="shared" si="18"/>
        <v>7144.209005519923</v>
      </c>
      <c r="T276" s="39">
        <f t="shared" si="18"/>
        <v>1714.960676969516</v>
      </c>
      <c r="U276" s="39">
        <f t="shared" si="18"/>
        <v>0</v>
      </c>
      <c r="V276" s="39">
        <f t="shared" si="18"/>
        <v>587.1322173117096</v>
      </c>
      <c r="W276" s="39">
        <f t="shared" si="18"/>
        <v>0</v>
      </c>
      <c r="X276" s="39">
        <f t="shared" si="18"/>
        <v>0.0065561119032258065</v>
      </c>
      <c r="Y276" s="39">
        <f t="shared" si="18"/>
        <v>0</v>
      </c>
      <c r="Z276" s="39">
        <f t="shared" si="18"/>
        <v>0</v>
      </c>
      <c r="AA276" s="39">
        <f t="shared" si="18"/>
        <v>0</v>
      </c>
      <c r="AB276" s="39">
        <f t="shared" si="18"/>
        <v>236.53272945722586</v>
      </c>
      <c r="AC276" s="39">
        <f t="shared" si="18"/>
        <v>26.385291180967744</v>
      </c>
      <c r="AD276" s="39">
        <f t="shared" si="18"/>
        <v>0</v>
      </c>
      <c r="AE276" s="39">
        <f t="shared" si="18"/>
        <v>0</v>
      </c>
      <c r="AF276" s="39">
        <f t="shared" si="18"/>
        <v>77.65998090970967</v>
      </c>
      <c r="AG276" s="39">
        <f t="shared" si="18"/>
        <v>0</v>
      </c>
      <c r="AH276" s="39">
        <f t="shared" si="18"/>
        <v>0</v>
      </c>
      <c r="AI276" s="39">
        <f t="shared" si="18"/>
        <v>0</v>
      </c>
      <c r="AJ276" s="39">
        <f t="shared" si="18"/>
        <v>0</v>
      </c>
      <c r="AK276" s="39">
        <f t="shared" si="18"/>
        <v>0</v>
      </c>
      <c r="AL276" s="39">
        <f t="shared" si="18"/>
        <v>205.2349407956129</v>
      </c>
      <c r="AM276" s="39">
        <f t="shared" si="18"/>
        <v>0.9722186335161289</v>
      </c>
      <c r="AN276" s="39">
        <f t="shared" si="18"/>
        <v>23.628150829064516</v>
      </c>
      <c r="AO276" s="39">
        <f t="shared" si="18"/>
        <v>0</v>
      </c>
      <c r="AP276" s="39">
        <f t="shared" si="18"/>
        <v>3.533414124</v>
      </c>
      <c r="AQ276" s="39">
        <f t="shared" si="18"/>
        <v>0</v>
      </c>
      <c r="AR276" s="39">
        <f t="shared" si="18"/>
        <v>225.94363171758064</v>
      </c>
      <c r="AS276" s="39">
        <f t="shared" si="18"/>
        <v>0.24413102035483877</v>
      </c>
      <c r="AT276" s="39">
        <f t="shared" si="18"/>
        <v>0</v>
      </c>
      <c r="AU276" s="39">
        <f t="shared" si="18"/>
        <v>0</v>
      </c>
      <c r="AV276" s="39">
        <f t="shared" si="18"/>
        <v>22289.334466683355</v>
      </c>
      <c r="AW276" s="39">
        <f t="shared" si="18"/>
        <v>20765.29335517933</v>
      </c>
      <c r="AX276" s="39">
        <f t="shared" si="18"/>
        <v>1494.2602847680641</v>
      </c>
      <c r="AY276" s="39">
        <f t="shared" si="18"/>
        <v>30.124200242</v>
      </c>
      <c r="AZ276" s="39">
        <f t="shared" si="18"/>
        <v>10231.27616618292</v>
      </c>
      <c r="BA276" s="39">
        <f t="shared" si="18"/>
        <v>0</v>
      </c>
      <c r="BB276" s="39">
        <f t="shared" si="18"/>
        <v>0</v>
      </c>
      <c r="BC276" s="39">
        <f t="shared" si="18"/>
        <v>1.2809249617741938</v>
      </c>
      <c r="BD276" s="39">
        <f t="shared" si="18"/>
        <v>0</v>
      </c>
      <c r="BE276" s="39">
        <f t="shared" si="18"/>
        <v>0</v>
      </c>
      <c r="BF276" s="39">
        <f t="shared" si="18"/>
        <v>28818.900681784813</v>
      </c>
      <c r="BG276" s="39">
        <f t="shared" si="18"/>
        <v>2907.438485163798</v>
      </c>
      <c r="BH276" s="39">
        <f t="shared" si="18"/>
        <v>891.2683908051289</v>
      </c>
      <c r="BI276" s="39">
        <f t="shared" si="18"/>
        <v>0</v>
      </c>
      <c r="BJ276" s="39">
        <f t="shared" si="18"/>
        <v>3567.2987989572557</v>
      </c>
      <c r="BK276" s="39">
        <f t="shared" si="18"/>
        <v>153732.25408996557</v>
      </c>
    </row>
    <row r="277" spans="1:63" ht="15">
      <c r="A277" s="59"/>
      <c r="B277" s="7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67"/>
    </row>
    <row r="278" spans="1:63" ht="15.75" thickBot="1">
      <c r="A278" s="68" t="s">
        <v>275</v>
      </c>
      <c r="B278" s="77" t="s">
        <v>276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5">
        <v>0</v>
      </c>
      <c r="AV278" s="35">
        <v>0</v>
      </c>
      <c r="AW278" s="35">
        <v>0</v>
      </c>
      <c r="AX278" s="35">
        <v>0</v>
      </c>
      <c r="AY278" s="35">
        <v>0</v>
      </c>
      <c r="AZ278" s="35">
        <v>0</v>
      </c>
      <c r="BA278" s="35">
        <v>0</v>
      </c>
      <c r="BB278" s="35">
        <v>0</v>
      </c>
      <c r="BC278" s="35">
        <v>0</v>
      </c>
      <c r="BD278" s="35">
        <v>0</v>
      </c>
      <c r="BE278" s="35">
        <v>0</v>
      </c>
      <c r="BF278" s="35">
        <v>0</v>
      </c>
      <c r="BG278" s="35">
        <v>0</v>
      </c>
      <c r="BH278" s="35">
        <v>0</v>
      </c>
      <c r="BI278" s="35">
        <v>0</v>
      </c>
      <c r="BJ278" s="35">
        <v>0</v>
      </c>
      <c r="BK278" s="36">
        <v>0</v>
      </c>
    </row>
    <row r="279" spans="1:63" ht="13.5" thickBot="1">
      <c r="A279" s="37"/>
      <c r="B279" s="64" t="s">
        <v>262</v>
      </c>
      <c r="C279" s="39">
        <f>SUM(C278)</f>
        <v>0</v>
      </c>
      <c r="D279" s="39">
        <f aca="true" t="shared" si="19" ref="D279:BK279">SUM(D278)</f>
        <v>0</v>
      </c>
      <c r="E279" s="39">
        <f t="shared" si="19"/>
        <v>0</v>
      </c>
      <c r="F279" s="39">
        <f t="shared" si="19"/>
        <v>0</v>
      </c>
      <c r="G279" s="39">
        <f t="shared" si="19"/>
        <v>0</v>
      </c>
      <c r="H279" s="39">
        <f t="shared" si="19"/>
        <v>0</v>
      </c>
      <c r="I279" s="39">
        <f t="shared" si="19"/>
        <v>0</v>
      </c>
      <c r="J279" s="39">
        <f t="shared" si="19"/>
        <v>0</v>
      </c>
      <c r="K279" s="39">
        <f t="shared" si="19"/>
        <v>0</v>
      </c>
      <c r="L279" s="39">
        <f t="shared" si="19"/>
        <v>0</v>
      </c>
      <c r="M279" s="39">
        <f t="shared" si="19"/>
        <v>0</v>
      </c>
      <c r="N279" s="39">
        <f t="shared" si="19"/>
        <v>0</v>
      </c>
      <c r="O279" s="39">
        <f t="shared" si="19"/>
        <v>0</v>
      </c>
      <c r="P279" s="39">
        <f t="shared" si="19"/>
        <v>0</v>
      </c>
      <c r="Q279" s="39">
        <f t="shared" si="19"/>
        <v>0</v>
      </c>
      <c r="R279" s="39">
        <f t="shared" si="19"/>
        <v>0</v>
      </c>
      <c r="S279" s="39">
        <f t="shared" si="19"/>
        <v>0</v>
      </c>
      <c r="T279" s="39">
        <f t="shared" si="19"/>
        <v>0</v>
      </c>
      <c r="U279" s="39">
        <f t="shared" si="19"/>
        <v>0</v>
      </c>
      <c r="V279" s="39">
        <f t="shared" si="19"/>
        <v>0</v>
      </c>
      <c r="W279" s="39">
        <f t="shared" si="19"/>
        <v>0</v>
      </c>
      <c r="X279" s="39">
        <f t="shared" si="19"/>
        <v>0</v>
      </c>
      <c r="Y279" s="39">
        <f t="shared" si="19"/>
        <v>0</v>
      </c>
      <c r="Z279" s="39">
        <f t="shared" si="19"/>
        <v>0</v>
      </c>
      <c r="AA279" s="39">
        <f t="shared" si="19"/>
        <v>0</v>
      </c>
      <c r="AB279" s="39">
        <f t="shared" si="19"/>
        <v>0</v>
      </c>
      <c r="AC279" s="39">
        <f t="shared" si="19"/>
        <v>0</v>
      </c>
      <c r="AD279" s="39">
        <f t="shared" si="19"/>
        <v>0</v>
      </c>
      <c r="AE279" s="39">
        <f t="shared" si="19"/>
        <v>0</v>
      </c>
      <c r="AF279" s="39">
        <f t="shared" si="19"/>
        <v>0</v>
      </c>
      <c r="AG279" s="39">
        <f t="shared" si="19"/>
        <v>0</v>
      </c>
      <c r="AH279" s="39">
        <f t="shared" si="19"/>
        <v>0</v>
      </c>
      <c r="AI279" s="39">
        <f t="shared" si="19"/>
        <v>0</v>
      </c>
      <c r="AJ279" s="39">
        <f t="shared" si="19"/>
        <v>0</v>
      </c>
      <c r="AK279" s="39">
        <f t="shared" si="19"/>
        <v>0</v>
      </c>
      <c r="AL279" s="39">
        <f t="shared" si="19"/>
        <v>0</v>
      </c>
      <c r="AM279" s="39">
        <f t="shared" si="19"/>
        <v>0</v>
      </c>
      <c r="AN279" s="39">
        <f t="shared" si="19"/>
        <v>0</v>
      </c>
      <c r="AO279" s="39">
        <f t="shared" si="19"/>
        <v>0</v>
      </c>
      <c r="AP279" s="39">
        <f t="shared" si="19"/>
        <v>0</v>
      </c>
      <c r="AQ279" s="39">
        <f t="shared" si="19"/>
        <v>0</v>
      </c>
      <c r="AR279" s="39">
        <f t="shared" si="19"/>
        <v>0</v>
      </c>
      <c r="AS279" s="39">
        <f t="shared" si="19"/>
        <v>0</v>
      </c>
      <c r="AT279" s="39">
        <f t="shared" si="19"/>
        <v>0</v>
      </c>
      <c r="AU279" s="39">
        <f t="shared" si="19"/>
        <v>0</v>
      </c>
      <c r="AV279" s="39">
        <f t="shared" si="19"/>
        <v>0</v>
      </c>
      <c r="AW279" s="39">
        <f t="shared" si="19"/>
        <v>0</v>
      </c>
      <c r="AX279" s="39">
        <f t="shared" si="19"/>
        <v>0</v>
      </c>
      <c r="AY279" s="39">
        <f t="shared" si="19"/>
        <v>0</v>
      </c>
      <c r="AZ279" s="39">
        <f t="shared" si="19"/>
        <v>0</v>
      </c>
      <c r="BA279" s="39">
        <f t="shared" si="19"/>
        <v>0</v>
      </c>
      <c r="BB279" s="39">
        <f t="shared" si="19"/>
        <v>0</v>
      </c>
      <c r="BC279" s="39">
        <f t="shared" si="19"/>
        <v>0</v>
      </c>
      <c r="BD279" s="39">
        <f t="shared" si="19"/>
        <v>0</v>
      </c>
      <c r="BE279" s="39">
        <f t="shared" si="19"/>
        <v>0</v>
      </c>
      <c r="BF279" s="39">
        <f t="shared" si="19"/>
        <v>0</v>
      </c>
      <c r="BG279" s="39">
        <f t="shared" si="19"/>
        <v>0</v>
      </c>
      <c r="BH279" s="39">
        <f t="shared" si="19"/>
        <v>0</v>
      </c>
      <c r="BI279" s="39">
        <f t="shared" si="19"/>
        <v>0</v>
      </c>
      <c r="BJ279" s="39">
        <f t="shared" si="19"/>
        <v>0</v>
      </c>
      <c r="BK279" s="44">
        <f t="shared" si="19"/>
        <v>0</v>
      </c>
    </row>
    <row r="280" spans="1:63" ht="15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8"/>
      <c r="BE280" s="78"/>
      <c r="BF280" s="78"/>
      <c r="BG280" s="78"/>
      <c r="BH280" s="78"/>
      <c r="BI280" s="78"/>
      <c r="BJ280" s="78"/>
      <c r="BK280" s="78"/>
    </row>
    <row r="281" spans="1:63" ht="15">
      <c r="A281" s="78"/>
      <c r="B281" s="78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</row>
    <row r="282" spans="1:63" ht="15">
      <c r="A282" s="78"/>
      <c r="B282" s="78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</row>
    <row r="283" spans="1:63" ht="15">
      <c r="A283" s="78"/>
      <c r="B283" s="81" t="s">
        <v>277</v>
      </c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</row>
    <row r="284" spans="1:63" ht="15">
      <c r="A284" s="78"/>
      <c r="B284" s="81" t="s">
        <v>278</v>
      </c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8"/>
      <c r="BD284" s="78"/>
      <c r="BE284" s="78"/>
      <c r="BF284" s="78"/>
      <c r="BG284" s="78"/>
      <c r="BH284" s="78"/>
      <c r="BI284" s="78"/>
      <c r="BJ284" s="78"/>
      <c r="BK284" s="78"/>
    </row>
    <row r="285" spans="1:63" ht="15">
      <c r="A285" s="78"/>
      <c r="B285" s="82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</row>
    <row r="286" spans="1:63" ht="15">
      <c r="A286" s="78"/>
      <c r="B286" s="81" t="s">
        <v>279</v>
      </c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  <c r="BC286" s="78"/>
      <c r="BD286" s="78"/>
      <c r="BE286" s="78"/>
      <c r="BF286" s="78"/>
      <c r="BG286" s="78"/>
      <c r="BH286" s="78"/>
      <c r="BI286" s="78"/>
      <c r="BJ286" s="78"/>
      <c r="BK286" s="78"/>
    </row>
    <row r="287" spans="1:63" ht="15">
      <c r="A287" s="78"/>
      <c r="B287" s="81" t="s">
        <v>280</v>
      </c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8"/>
      <c r="BC287" s="78"/>
      <c r="BD287" s="78"/>
      <c r="BE287" s="78"/>
      <c r="BF287" s="78"/>
      <c r="BG287" s="78"/>
      <c r="BH287" s="78"/>
      <c r="BI287" s="78"/>
      <c r="BJ287" s="78"/>
      <c r="BK287" s="78"/>
    </row>
    <row r="288" spans="1:63" ht="15">
      <c r="A288" s="78"/>
      <c r="B288" s="81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</row>
    <row r="289" spans="1:63" ht="15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</row>
    <row r="290" spans="1:63" ht="15">
      <c r="A290" s="78"/>
      <c r="B290" s="81" t="s">
        <v>281</v>
      </c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</row>
    <row r="291" spans="1:63" ht="15">
      <c r="A291" s="78"/>
      <c r="B291" s="81" t="s">
        <v>282</v>
      </c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</row>
    <row r="292" spans="1:63" ht="15">
      <c r="A292" s="78"/>
      <c r="B292" s="81" t="s">
        <v>283</v>
      </c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  <c r="BK292" s="78"/>
    </row>
    <row r="293" spans="1:63" ht="15">
      <c r="A293" s="78"/>
      <c r="B293" s="81" t="s">
        <v>284</v>
      </c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</row>
    <row r="294" spans="1:63" ht="15">
      <c r="A294" s="78"/>
      <c r="B294" s="81" t="s">
        <v>285</v>
      </c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  <c r="BI294" s="78"/>
      <c r="BJ294" s="78"/>
      <c r="BK294" s="78"/>
    </row>
    <row r="295" spans="1:63" ht="15">
      <c r="A295" s="78"/>
      <c r="B295" s="81" t="s">
        <v>286</v>
      </c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</row>
  </sheetData>
  <mergeCells count="25">
    <mergeCell ref="AL9:AP9"/>
    <mergeCell ref="AQ9:AU9"/>
    <mergeCell ref="AV9:AZ9"/>
    <mergeCell ref="BA9:BE9"/>
    <mergeCell ref="BF9:BJ9"/>
    <mergeCell ref="AG8:AP8"/>
    <mergeCell ref="AQ8:AZ8"/>
    <mergeCell ref="BA8:BJ8"/>
    <mergeCell ref="C9:G9"/>
    <mergeCell ref="H9:L9"/>
    <mergeCell ref="M9:Q9"/>
    <mergeCell ref="R9:V9"/>
    <mergeCell ref="W9:AA9"/>
    <mergeCell ref="AB9:AF9"/>
    <mergeCell ref="AG9:AK9"/>
    <mergeCell ref="A6:A10"/>
    <mergeCell ref="B6:B10"/>
    <mergeCell ref="C6:BK6"/>
    <mergeCell ref="C7:V7"/>
    <mergeCell ref="W7:AP7"/>
    <mergeCell ref="AQ7:BJ7"/>
    <mergeCell ref="BK7:BK10"/>
    <mergeCell ref="C8:L8"/>
    <mergeCell ref="M8:V8"/>
    <mergeCell ref="W8:A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0579</dc:creator>
  <cp:keywords/>
  <dc:description/>
  <cp:lastModifiedBy>0579</cp:lastModifiedBy>
  <dcterms:created xsi:type="dcterms:W3CDTF">2018-01-08T04:58:26Z</dcterms:created>
  <dcterms:modified xsi:type="dcterms:W3CDTF">2018-01-08T04:59:41Z</dcterms:modified>
  <cp:category/>
  <cp:version/>
  <cp:contentType/>
  <cp:contentStatus/>
</cp:coreProperties>
</file>