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<sst xmlns="http://schemas.openxmlformats.org/spreadsheetml/2006/main" count="317" uniqueCount="290">
  <si>
    <t>Sl. No.</t>
  </si>
  <si>
    <t>Scheme Category/ Scheme Name</t>
  </si>
  <si>
    <t>UTI - Mutual Fund: AVG.Net Assets Under Management (AAUM) as on 31ST AUG-2017 (All figures in Rs. Crore)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</si>
  <si>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</si>
  <si>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</si>
  <si>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</si>
  <si>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</si>
  <si>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</si>
  <si>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</si>
  <si>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</si>
  <si>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</si>
  <si>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</si>
  <si>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</si>
  <si>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</si>
  <si>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</si>
  <si>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>UTI-Liquid Cash Plan- Institutional</t>
  </si>
  <si>
    <t>UTI-Money Market Fund -Institutional Plan</t>
  </si>
  <si>
    <t>(a) Sub-Total</t>
  </si>
  <si>
    <t>(ii)</t>
  </si>
  <si>
    <t>Gilt</t>
  </si>
  <si>
    <t>UTI-G-SEC FUND- SHORT TERM PLAN</t>
  </si>
  <si>
    <t>UTI-Gilt Advantage Fund- LTP</t>
  </si>
  <si>
    <t>(b) Sub-Total</t>
  </si>
  <si>
    <t>(iii)</t>
  </si>
  <si>
    <t>FMP</t>
  </si>
  <si>
    <t>UTI FIXED MATURITY PLAN - YEARLY FMP SERIES - MAR 2014:  YFMP (03 / 14)</t>
  </si>
  <si>
    <t>UTI-Fixed Income Interval Fund - I- QUARTERLY INTERVAL PLAN- Retail Option</t>
  </si>
  <si>
    <t>UTI-Fixed Income Interval Fund - I- Monthly Interval Plan- Retail Option</t>
  </si>
  <si>
    <t xml:space="preserve">UTI-Fixed Income Interval Fund - I- Annual Interval Plan- Retail Option </t>
  </si>
  <si>
    <t>UTI - FIXED INCOME INTERVAL FUND-ANNUAL INTERVAL PLAN SERIES - II</t>
  </si>
  <si>
    <t>UTI-Fixed Income Interval Fund - III- Quarterly Interval Plan</t>
  </si>
  <si>
    <t>UTI - FIXED INCOME INTERVAL FUND ANNUAL INTERVAL PLAN III</t>
  </si>
  <si>
    <t xml:space="preserve">UTI-Fixed Income Interval Fund - IV- Annual Interval Plan- Retail Option </t>
  </si>
  <si>
    <t>UTI-Fixed Income Interval Fund - I - Half Yearly Interval Plan- Retail Option</t>
  </si>
  <si>
    <t>UTI-Fixed Income Interval Fund - II- Monthly Interval Plan- Retail Option</t>
  </si>
  <si>
    <t>UTI-Fixed Income Interval Fund - II - Half Yearly Interval Plan- Retail Option</t>
  </si>
  <si>
    <t>UTI-FIXED INCOME INTERVAL FUND - IV- QUARTERLY INTERVAL PLAN- RETAIL OPTION</t>
  </si>
  <si>
    <t>UTI-Fixed Income Interval Fund - V- Quarterly Interval Plan- Retail Option</t>
  </si>
  <si>
    <t>UTI-Fixed Income Interval Fund - VI- Quarterly Interval Plan- Retail Option</t>
  </si>
  <si>
    <t>UTI-Fixed Income Interval Fund - VII- Quarterly Interval Plan- Retail Option</t>
  </si>
  <si>
    <t>UTI FIXED TERM INCOME FUND SERIES XVII - VII</t>
  </si>
  <si>
    <t>UTI FIXED TERM INCOME FUND SERIES XVII - X</t>
  </si>
  <si>
    <t>UTI FIXED TERM INCOME FUND SERIES XVII - XII</t>
  </si>
  <si>
    <t>UTI FIXED TERM INCOME FUND SERIES XVII - XIII</t>
  </si>
  <si>
    <t>UTI FIXED TERM INCOME FUND SERIES XVII - XIV</t>
  </si>
  <si>
    <t>UTI FIXED TERM INCOME FUND SERIES XVII - XV (1825 DAYS)</t>
  </si>
  <si>
    <t>UTI FIXED TERM INCOME FUND SERIES XVII - XVI</t>
  </si>
  <si>
    <t>UTI FIXED TERM INCOME FUND SERIES XVII - XVIII</t>
  </si>
  <si>
    <t>UTI FIXED TERM INCOME FUND SERIES XVIII - I</t>
  </si>
  <si>
    <t>UTI FIXED TERM INCOME FUND SERIES XVIII - II (1825 DAYS)</t>
  </si>
  <si>
    <t>UTI FIXED TERM INCOME FUND SERIES XVIII - IV</t>
  </si>
  <si>
    <t>UTI FIXED TERM INCOME FUND SERIES XVIII - V</t>
  </si>
  <si>
    <t>UTI FIXED TERM INCOME FUND SERIES XVIII - VII</t>
  </si>
  <si>
    <t>UTI FIXED TERM INCOME FUND SERIES XVIII - VIII</t>
  </si>
  <si>
    <t>UTI FIXED TERM INCOME FUND SERIES XVIII - IX</t>
  </si>
  <si>
    <t>UTI FIXED TERM INCOME FUND SERIES XVIII - X</t>
  </si>
  <si>
    <t>UTI FIXED TERM INCOME FUND SERIES XVIII - XI</t>
  </si>
  <si>
    <t>UTI FIXED TERM INCOME FUND SERIES XVIII - XII</t>
  </si>
  <si>
    <t>UTI FIXED TERM INCOME FUND SERIES XVIII - XIII</t>
  </si>
  <si>
    <t>UTI FIXED TERM INCOME FUND SERIES XIX - I</t>
  </si>
  <si>
    <t>UTI FIXED TERM INCOME FUND SERIES XIX - III</t>
  </si>
  <si>
    <t>UTI FIXED TERM INCOME FUND SERIES XIX - IV</t>
  </si>
  <si>
    <t>UTI FIXED TERM INCOME FUND SERIES XIX - V</t>
  </si>
  <si>
    <t>UTI FIXED TERM INCOME FUND SERIES XIX - VI</t>
  </si>
  <si>
    <t>UTI FIXED TERM INCOME FUND SERIES XIX - VIII</t>
  </si>
  <si>
    <t>UTI FIXED TERM INCOME FUND SERIES XIX - XV (1101 DAYS)</t>
  </si>
  <si>
    <t>UTI FIXED TERM INCOME FUND SERIES XIX - XVIII (1105 DAYS)</t>
  </si>
  <si>
    <t>UTI FIXED TERM INCOME FUND SERIES XIX -  XIX (1101 DAYS)</t>
  </si>
  <si>
    <t>UTI FIXED TERM INCOME FUND SERIES XIX -  XX (1099 DAYS)</t>
  </si>
  <si>
    <t>UTI FIXED TERM INCOME FUND SERIES XX -  I (1099 DAYS)</t>
  </si>
  <si>
    <t>UTI FIXED TERM INCOME FUND SERIES XX -  II (1103 DAYS)</t>
  </si>
  <si>
    <t>UTI FIXED TERM INCOME FUND SERIES XX -  III (1100 DAYS)</t>
  </si>
  <si>
    <t>UTI FIXED TERM INCOME FUND SERIES XX -  V (1100 DAYS)</t>
  </si>
  <si>
    <t>UTI FIXED TERM INCOME FUND SERIES XX -  VI (1100 DAYS)</t>
  </si>
  <si>
    <t>UTI FIXED TERM INCOME FUND SERIES XX -  VII (1103 DAYS)</t>
  </si>
  <si>
    <t>UTI FIXED TERM INCOME FUND SERIES XX -  VIII (1105 DAYS)</t>
  </si>
  <si>
    <t>UTI FIXED TERM INCOME FUND SERIES XX -  IX (1104 DAYS)</t>
  </si>
  <si>
    <t>UTI FIXED TERM INCOME FUND SERIES XX - X (1105 DAYS)</t>
  </si>
  <si>
    <t>UTI FIXED TERM INCOME FUND SERIES XX -  XI (1100 DAYS)</t>
  </si>
  <si>
    <t>UTI FIXED TERM INCOME FUND SERIES XX - XII (1103 DAYS)</t>
  </si>
  <si>
    <t>UTI FIXED TERM INCOME FUND SERIES XX - XVI (1100 DAYS)</t>
  </si>
  <si>
    <t>UTI FIXED TERM INCOME FUND SERIES XX - XVII (1102 DAYS)</t>
  </si>
  <si>
    <t>UTI FIXED TERM INCOME FUND SERIES XXI - I (1100 DAYS)</t>
  </si>
  <si>
    <t>UTI FIXED TERM INCOME FUND SERIES XXI - II (1100 DAYS)</t>
  </si>
  <si>
    <t>UTI FIXED TERM INCOME FUND SERIES XXI - III (1158 DAYS)</t>
  </si>
  <si>
    <t>UTI FIXED TERM INCOME FUND SERIES XXI - IV (1146 DAYS)</t>
  </si>
  <si>
    <t>UTI FIXED TERM INCOME FUND SERIES XXI - VI (1145 DAYS)</t>
  </si>
  <si>
    <t>UTI FIXED TERM INCOME FUND SERIES XXI - VII (1143 DAYS)</t>
  </si>
  <si>
    <t>UTI FIXED TERM INCOME FUND SERIES XXI - VIII (1136 DAYS)</t>
  </si>
  <si>
    <t>UTI FIXED TERM INCOME FUND SERIES XXI - X (1112 DAYS)</t>
  </si>
  <si>
    <t>UTI FIXED TERM INCOME FUND SERIES XXI - XI (1112 DAYS)</t>
  </si>
  <si>
    <t>UTI FIXED TERM INCOME FUND SERIES XXI - XII (1106 DAYS)</t>
  </si>
  <si>
    <t>UTI FIXED TERM INCOME FUND SERIES XXI - XIV (1103 DAYS)</t>
  </si>
  <si>
    <t>UTI FIXED TERM INCOME FUND SERIES XXI - XV (1103 DAYS)</t>
  </si>
  <si>
    <t>UTI FIXED TERM INCOME FUND SERIES XXII - I (1099 DAYS)</t>
  </si>
  <si>
    <t>UTI FIXED TERM INCOME FUND SERIES XXII - II (1099 DAYS)</t>
  </si>
  <si>
    <t>UTI FIXED TERM INCOME FUND SERIES XXII - III (1099 DAYS)</t>
  </si>
  <si>
    <t>UTI FIXED TERM INCOME FUND SERIES XXII - IV (1098 DAYS)</t>
  </si>
  <si>
    <t>UTI FIXED TERM INCOME FUND SERIES XXII - V (1099 DAYS)</t>
  </si>
  <si>
    <t>UTI FIXED TERM INCOME FUND SERIES XXII - VI (1098 DAYS)</t>
  </si>
  <si>
    <t>UTI FIXED TERM INCOME FUND SERIES XXII - VII (1098 DAYS)</t>
  </si>
  <si>
    <t>UTI FIXED TERM INCOME FUND SERIES XXII - VIII (1099 DAYS)</t>
  </si>
  <si>
    <t>UTI FIXED TERM INCOME FUND SERIES XXII - IX (1098 DAYS)</t>
  </si>
  <si>
    <t>UTI FIXED TERM INCOME FUND SERIES XXII - X (1098 DAYS)</t>
  </si>
  <si>
    <t>UTI FIXED TERM INCOME FUND SERIES XXII - XI (1098 DAYS)</t>
  </si>
  <si>
    <t>UTI FIXED TERM INCOME FUND SERIES XXII - XIII (1100 DAYS)</t>
  </si>
  <si>
    <t>UTI FIXED TERM INCOME FUND SERIES XXII - XII (1100 DAYS)</t>
  </si>
  <si>
    <t>UTI FIXED TERM INCOME FUND SERIES XXII - XIV (1100 DAYS)</t>
  </si>
  <si>
    <t>UTI FIXED TERM INCOME FUND SERIES XXII - XV (1098 DAYS)</t>
  </si>
  <si>
    <t>UTI FIXED TERM INCOME FUND SERIES XXIII - I (1098 DAYS)</t>
  </si>
  <si>
    <t>UTI FIXED TERM INCOME FUND SERIES XXIII - III (1098 DAYS)</t>
  </si>
  <si>
    <t>UTI FIXED TERM INCOME FUND SERIES XXIII - II (1100 DAYS)</t>
  </si>
  <si>
    <t>UTI FIXED TERM INCOME FUND SERIES XXIII - IV (1100 DAYS)</t>
  </si>
  <si>
    <t>UTI FIXED TERM INCOME FUND SERIES XXIII - V (1100 DAYS)</t>
  </si>
  <si>
    <t>UTI FIXED TERM INCOME FUND SERIES XXIII - VI (1100 DAYS)</t>
  </si>
  <si>
    <t>UTI FIXED TERM INCOME FUND SERIES XXIII - VII (1098 DAYS)</t>
  </si>
  <si>
    <t>UTI FIXED TERM INCOME FUND SERIES XXIII - VIII (1100 DAYS)</t>
  </si>
  <si>
    <t>UTI FIXED TERM INCOME FUND SERIES XXIII - IX (1100 DAYS)</t>
  </si>
  <si>
    <t>UTI FIXED TERM INCOME FUND SERIES XXIII - X (1100 DAYS)</t>
  </si>
  <si>
    <t>UTI FIXED TERM INCOME FUND SERIES XXIII - XI (1100 DAYS)</t>
  </si>
  <si>
    <t>UTI FIXED TERM INCOME FUND SERIES XXIII - XII (1100 DAYS)</t>
  </si>
  <si>
    <t>UTI FIXED TERM INCOME FUND SERIES XXIII - XIII (1100 DAYS)</t>
  </si>
  <si>
    <t>UTI FIXED TERM INCOME FUND SERIES XXIII - XIV (1146 DAYS)</t>
  </si>
  <si>
    <t>UTI FIXED TERM INCOME FUND SERIES XXIII - XV (1176 DAYS)</t>
  </si>
  <si>
    <t>UTI FIXED TERM INCOME FUND SERIES XXIV - II (1142 DAYS)</t>
  </si>
  <si>
    <t>UTI FIXED TERM INCOME FUND SERIES XXIV - V (1132 DAYS)</t>
  </si>
  <si>
    <t>UTI FIXED TERM INCOME FUND SERIES XXIV - VI (1181 DAYS)</t>
  </si>
  <si>
    <t>UTI FIXED TERM INCOME FUND SERIES XXIV - VII (1182 DAYS)</t>
  </si>
  <si>
    <t>UTI FIXED TERM INCOME FUND SERIES XXIV - VIII (1184 DAYS)</t>
  </si>
  <si>
    <t>UTI FIXED TERM INCOME FUND SERIES XXIV - IX (1183 DAYS)</t>
  </si>
  <si>
    <t>UTI FIXED TERM INCOME FUND SERIES XXIV - X (1118 DAYS)</t>
  </si>
  <si>
    <t>UTI FIXED TERM INCOME FUND SERIES XXIV - XI (1098 DAYS)</t>
  </si>
  <si>
    <t>UTI FIXED TERM INCOME FUND SERIES XXIV - XII (1099 DAYS)</t>
  </si>
  <si>
    <t>UTI FIXED TERM INCOME FUND SERIES XXIV - XIII (1097 DAYS)</t>
  </si>
  <si>
    <t>UTI FIXED TERM INCOME FUND SERIES XXIV - XIV (1831 DAYS)</t>
  </si>
  <si>
    <t>UTI FIXED TERM INCOME FUND SERIES XXIV - XV (1099 DAYS)</t>
  </si>
  <si>
    <t>UTI FIXED TERM INCOME FUND SERIES XXIV - XVII (1098 DAYS)</t>
  </si>
  <si>
    <t>UTI FIXED TERM INCOME FUND SERIES XXV - I (1099 DAYS)</t>
  </si>
  <si>
    <t>UTI FIXED TERM INCOME FUND SERIES XXV - II (1097 DAYS)</t>
  </si>
  <si>
    <t>UTI FIXED TERM INCOME FUND SERIES XXV-III (1100 DAYS)</t>
  </si>
  <si>
    <t>UTI FIXED TERM INCOME FUND SERIES XXV - IV (1100 DAYS)</t>
  </si>
  <si>
    <t>UTI FIXED TERM INCOME FUND SERIES XXV - V (1100 DAYS)</t>
  </si>
  <si>
    <t>UTI FIXED TERM INCOME FUND SERIES XXV - VI (1098 DAYS)</t>
  </si>
  <si>
    <t>UTI FIXED TERM INCOME FUND SERIES XXV - VII (1097 DAYS)</t>
  </si>
  <si>
    <t>UTI FIXED TERM INCOME FUND SERIES XXV - VIII (1100 DAYS)</t>
  </si>
  <si>
    <t>UTI FIXED TERM INCOME FUND SERIES XXV - IX (1098 DAYS)</t>
  </si>
  <si>
    <t>UTI FIXED TERM INCOME FUND SERIES XXV - X (1229 DAYS)</t>
  </si>
  <si>
    <t>UTI FIXED TERM INCOME FUND SERIES XXV - XI (1211 DAYS)</t>
  </si>
  <si>
    <t>UTI FIXED TERM INCOME FUND SERIES XXV - XII (1198 DAYS)</t>
  </si>
  <si>
    <t>UTI Fixed Term Income Fund Series XXVI-I (1182 days)</t>
  </si>
  <si>
    <t>UTI FIXED TERM INCOME FUND SERIES XXVI - II (1176 DAYS)</t>
  </si>
  <si>
    <t>UTI FIXED TERM INCOME FUND SERIES XXVI - III (1169 DAYS)</t>
  </si>
  <si>
    <t>UTI-FIXED TERM INCOME FUND SERIES XXVI - V (1160 DAYS)</t>
  </si>
  <si>
    <t>UTI-FIXED TERM INCOME FUND SERIES XXVI - VI (1146 DAYS)</t>
  </si>
  <si>
    <t>UTI-FIXED TERM INCOME FUND SERIES XXVI - VII (1140 DAYS)</t>
  </si>
  <si>
    <t>UTI-FIXED TERM INCOME FUND SERIES XXVI - VIII (1154 DAYS)</t>
  </si>
  <si>
    <t>UTI-FIXED TERM INCOME FUND SERIES XXVI - IX (1113 DAYS)</t>
  </si>
  <si>
    <t>UTI-FIXED TERM INCOME FUND SERIES XXVI - X (1107 DAYS)</t>
  </si>
  <si>
    <t>UTI-FIXED TERM INCOME FUND SERIES XXVI - XI (1105 DAYS)</t>
  </si>
  <si>
    <t>UTI-FIXED TERM INCOME FUND SERIES XXVI - XII (1096 DAYS)</t>
  </si>
  <si>
    <t>UTI-FIXED TERM INCOME FUND SERIES XXVI - XIII (1124 DAYS)</t>
  </si>
  <si>
    <t>UTI-FIXED TERM INCOME FUND SERIES XXVI - XIV (1105 DAYS)</t>
  </si>
  <si>
    <t>UTI-FIXED TERM INCOME FUND SERIES XXVI - XV (1097 DAYS)</t>
  </si>
  <si>
    <t>UTI-FIXED TERM INCOME FUND SERIES XXVII - I (1113 DAYS)</t>
  </si>
  <si>
    <t>UTI-FIXED TERM INCOME FUND SERIES XXVII - II (1161 DAYS)</t>
  </si>
  <si>
    <t>UTI-FIXED TERM INCOME FUND SERIES XXVII - III (1096 DAYS)</t>
  </si>
  <si>
    <t>UTI FIXED TERM INCOME FUND SERIES XXVII - IV (1113 DAYS)</t>
  </si>
  <si>
    <t>UTI FIXED TERM INCOME FUND SERIES XXVII-V (1097 DAYS)</t>
  </si>
  <si>
    <t>UTI-FIXED TERM INCOME FUND – SERIES XXVII – VI (1113 DAYS)</t>
  </si>
  <si>
    <t xml:space="preserve"> 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</si>
  <si>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</si>
  <si>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</si>
  <si>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</si>
  <si>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</si>
  <si>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</si>
  <si>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</si>
  <si>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</si>
  <si>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</si>
  <si>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UTI-TREASURY ADVANTAGE FUND</t>
  </si>
  <si>
    <t>UTI-Bond Fund</t>
  </si>
  <si>
    <t>UTI BANKING &amp; PSU DEBT FUND</t>
  </si>
  <si>
    <t>UTI-CAPITAL PROTECTION ORIENTED SCHEME - SERIES IV - II (1104 DAYS)</t>
  </si>
  <si>
    <t>UTI-CAPITAL PROTECTION ORIENTED SCHEME - SERIES IV - III (1105 DAYS)</t>
  </si>
  <si>
    <t>UTI-CAPITAL PROTECTION ORIENTED SCHEME - SERIES V - I (1163 DAYS)</t>
  </si>
  <si>
    <t>UTI-CAPITAL PROTECTION ORIENTED SCHEME - SERIES V - II (1135 DAYS)</t>
  </si>
  <si>
    <t>UTI-Children's Career Balanced Plan</t>
  </si>
  <si>
    <t>UTI-CCP Advantage Fund</t>
  </si>
  <si>
    <t>UTI-INCOME OPPORTUNITIES FUND</t>
  </si>
  <si>
    <t>UTI-CAPITAL PROTECTION ORIENTED SCHEME - SERIES VI - I (1098 DAYS)</t>
  </si>
  <si>
    <t>UTI-Unit Scheme for Charitable &amp; Religious Trusts &amp; Registered Societies</t>
  </si>
  <si>
    <t>UTI-CAPITAL PROTECTION ORIENTED SCHEME - SERIES VI - II (1100 DAYS)</t>
  </si>
  <si>
    <t>UTI-CAPITAL PROTECTION ORIENTED SCHEME - SERIES VI - III (1098 DAYS)</t>
  </si>
  <si>
    <t>UTI-CAPITAL PROTECTION ORIENTED SCHEME - SERIES VII - I (1098 DAYS)</t>
  </si>
  <si>
    <t>UTI-CAPITAL PROTECTION ORIENTED SCHEME - SERIES VII - II (1281 DAYS)</t>
  </si>
  <si>
    <t>UTI-CAPITAL PROTECTION ORIENTED SCHEME - SERIES VII - III (1279 DAYS)</t>
  </si>
  <si>
    <t>UTI-CAPITAL PROTECTION ORIENTED SCHEME - SERIES VII - IV (1278 DAYS)</t>
  </si>
  <si>
    <t>UTI-CAPITAL PROTECTION ORIENTED SCHEME - SERIES VII - V (1281 DAYS)</t>
  </si>
  <si>
    <t>UTI-CAPITAL PROTECTION ORIENTED SCHEME - SERIES VIII - I (1278 DAYS)</t>
  </si>
  <si>
    <t>UTI- DUAL ADVANTAGE FIXED TERM FUND - SERIES I - I (1100 DAYS)</t>
  </si>
  <si>
    <t>UTI- DUAL ADVANTAGE FIXED TERM FUND - SERIES I - II (1145 DAYS)</t>
  </si>
  <si>
    <t>UTI-Dynamic Bond Fund</t>
  </si>
  <si>
    <t>UTI- DUAL ADVANTAGE FIXED TERM FUND - SERIES I - III (1111 DAYS)</t>
  </si>
  <si>
    <t>UTI- DUAL ADVANTAGE FIXED TERM FUND - SERIES I - IV (1099 DAYS)</t>
  </si>
  <si>
    <t>UTI- DUAL ADVANTAGE FIXED TERM FUND - SERIES I - V (1099 DAYS)</t>
  </si>
  <si>
    <t>UTI-DUAL ADVANTAGE FIXED TERM FUND - SERIES II - I (1998 DAYS)</t>
  </si>
  <si>
    <t>UTI DUAL ADVANTAGE FIXED TERM FUND - SERIES II - II (1997 DAYS)</t>
  </si>
  <si>
    <t>UTI DUAL ADVANTAGE FIXED TERM FUND - SERIES II - III (1998 DAYS)</t>
  </si>
  <si>
    <t>UTI DUAL ADVANTAGE FIXED TERM FUND - SERIES II - IV (1997 DAYS)</t>
  </si>
  <si>
    <t>UTI DUAL ADVANTAGE FIXED TERM FUND - SERIES II - V (1997 DAYS)</t>
  </si>
  <si>
    <t>UTI DUAL ADVANTAGE FIXED TERM FUND - SERIES III - I (1998 DAYS)</t>
  </si>
  <si>
    <t>UTI DUAL ADVANTAGE FIXED TERM FUND - SERIES III - II (1278 DAYS)</t>
  </si>
  <si>
    <t>UTI DUAL ADVANTAGE FIXED TERM FUND - SERIES III - III (1102 DAYS)</t>
  </si>
  <si>
    <t>UTI-DUAL ADVANTAGE FIXED TERM FUND - SERIES IV - I (1279 DAYS)</t>
  </si>
  <si>
    <t>UTI DUAL ADVANTAGE FIXED TERM FUND - SERIES IV - II (1278 DAYS)</t>
  </si>
  <si>
    <t>UTI DUAL ADVANTAGE FIXED TERM FUND - SERIES IV - III (1279 DAYS)</t>
  </si>
  <si>
    <t>UTI DUAL ADVANTAGE FIXED TERM FUND - SERIES IV - IV (1997 DAYS)</t>
  </si>
  <si>
    <t>UTI-FLOATING RATE FUND-STP</t>
  </si>
  <si>
    <t>UTI-MIS-Advantage Plan</t>
  </si>
  <si>
    <t>UTI-Monthly Income Scheme</t>
  </si>
  <si>
    <t>UTI-SMART WOMAN SAVINGS PLAN</t>
  </si>
  <si>
    <t>UTI MEDIUM TERM FUND</t>
  </si>
  <si>
    <t>UTI-Retirement Benefit Pension Fund</t>
  </si>
  <si>
    <t>UTI-Short Term Income Fund- Institutional Option</t>
  </si>
  <si>
    <t>UTI-UNIT LINKED INSURANCE PLAN</t>
  </si>
  <si>
    <t>UTI-CAPITAL PROTECTION ORIENTED SCHEME - SERIES VIII - II (1831 DAYS)</t>
  </si>
  <si>
    <t>UTI-CAPITAL PROTECTION ORIENTED SCHEME - SERIES VIII - III (1281 DAYS)</t>
  </si>
  <si>
    <t>UTI-CAPITAL PROTECTION ORIENTED SCHEME - SERIES VIII - IV (1996 DAYS)</t>
  </si>
  <si>
    <t>UTI-CAPITAL PROTECTION ORIENTED SCHEME - SERIES IX - I (1467 DAYS)</t>
  </si>
  <si>
    <t>UTI-CAPITAL PROTECTION ORIENTED SCHEME - SERIES IX - II (1462 DAYS)</t>
  </si>
  <si>
    <t>UTI-CAPITAL PROTECTION ORIENTED SCHEME - SERIES IX -III (1389 DAYS)</t>
  </si>
  <si>
    <t>(f) Sub-Total</t>
  </si>
  <si>
    <t>Grand Sub-Total (a+b+c+d+e+f)</t>
  </si>
  <si>
    <t>B</t>
  </si>
  <si>
    <t>GROWTH / EQUITY ORIENTED SCHEMES</t>
  </si>
  <si>
    <t>ELSS</t>
  </si>
  <si>
    <t>UTI-LONG TERM EQUITY FUND (TAX SAVING)</t>
  </si>
  <si>
    <t>UTI - LONG TERM ADVANTAGE FUND- SERIES II</t>
  </si>
  <si>
    <t>UTI - LONG TERM ADVANTAGE FUND - SERIES III</t>
  </si>
  <si>
    <t>UTI LONG TERM ADVANTAGE FUND - SERIES IV</t>
  </si>
  <si>
    <t>UTI LONG TERM ADVANTAGE FUND - SERIES V</t>
  </si>
  <si>
    <t>UTI - MASTER EQUITY PLAN UNIT SCHEME (MEPUS)</t>
  </si>
  <si>
    <t>Others</t>
  </si>
  <si>
    <t>UTI-Transportation &amp; Logistics Fund</t>
  </si>
  <si>
    <t>UTI-BANKING SECTOR FUND</t>
  </si>
  <si>
    <t>UTI-Dividend Yield Fund</t>
  </si>
  <si>
    <t>UTI-Equity Fund</t>
  </si>
  <si>
    <t>UTI-FOCUSSED EQUITY FUND-SERIES I (1100 DAYS)</t>
  </si>
  <si>
    <t>UTI-FOCUSSED EQUITY FUND-SERIES II (1102 DAYS)</t>
  </si>
  <si>
    <t>UTI-Pharma &amp; Healthcare Fund</t>
  </si>
  <si>
    <t>UTI-Infrastructure Fund</t>
  </si>
  <si>
    <t>UTI-BLUECHIP FLEXICAP FUND</t>
  </si>
  <si>
    <t>UTI-India Lifestyle Fund</t>
  </si>
  <si>
    <t>UTI-Mid Cap Fund</t>
  </si>
  <si>
    <t>UTI-MNC Fund</t>
  </si>
  <si>
    <t>UTI-Top 100 Fund</t>
  </si>
  <si>
    <t>UTI-Mastershare Unit Scheme</t>
  </si>
  <si>
    <t>UTI - MULTI CAP FUND</t>
  </si>
  <si>
    <t>UTI-Nifty Index Fund</t>
  </si>
  <si>
    <t>UTI-Opportunities Fund</t>
  </si>
  <si>
    <t>UTI-SPREAD Fund</t>
  </si>
  <si>
    <t>UTI-WEALTH BUILDER FUND</t>
  </si>
  <si>
    <t>Grand Sub-Total (a+b)</t>
  </si>
  <si>
    <t>C</t>
  </si>
  <si>
    <t>BALANCED SCHEMES</t>
  </si>
  <si>
    <t>UTI-Balanced Fund</t>
  </si>
  <si>
    <t>Grand Sub-Total</t>
  </si>
  <si>
    <t>D</t>
  </si>
  <si>
    <t>EXCHANGE TRADED FUND</t>
  </si>
  <si>
    <t>GOLD ETF</t>
  </si>
  <si>
    <t>UTI - GOLD EXCHANGE TRADED FUND</t>
  </si>
  <si>
    <t xml:space="preserve">Other ETFs </t>
  </si>
  <si>
    <t>UTI-NIFTY EXCHANGE TRADED FUND</t>
  </si>
  <si>
    <t>UTI-SENSEX EXCHANGE TRADED FUND</t>
  </si>
  <si>
    <t>UTI - NIFTY NEXT 50 EXCHANGE TRADED FUND (UTI NIFTY NEXT 50 ETF)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</si>
  <si>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</si>
  <si>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</si>
  <si>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</si>
  <si>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</si>
  <si>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</si>
  <si>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</si>
  <si>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</si>
  <si>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 xml:space="preserve">B15 : Other than T15  </t>
  </si>
  <si>
    <t>I : Contribution of sponsor and its associates in AUM</t>
  </si>
  <si>
    <t>II : Contribution of other than sponsor and its associates in AUM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</si>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</sst>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9"/>
      <name val="Trebuchet MS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85">
    <xf numFmtId="0" fontId="0" fillId="0" borderId="0" xfId="0"/>
    <xf numFmtId="49" fontId="2" fillId="2" borderId="1" xfId="20" applyNumberFormat="1" applyFont="1" applyFill="1" applyBorder="1" applyAlignment="1">
      <alignment horizontal="center" vertical="center" wrapText="1"/>
      <protection/>
    </xf>
    <xf numFmtId="49" fontId="2" fillId="2" borderId="2" xfId="20" applyNumberFormat="1" applyFont="1" applyFill="1" applyBorder="1" applyAlignment="1">
      <alignment horizontal="center" vertical="center" wrapText="1"/>
      <protection/>
    </xf>
    <xf numFmtId="2" fontId="4" fillId="2" borderId="3" xfId="21" applyNumberFormat="1" applyFont="1" applyFill="1" applyBorder="1" applyAlignment="1">
      <alignment horizontal="center" vertical="top" wrapText="1"/>
      <protection/>
    </xf>
    <xf numFmtId="2" fontId="4" fillId="2" borderId="4" xfId="21" applyNumberFormat="1" applyFont="1" applyFill="1" applyBorder="1" applyAlignment="1">
      <alignment horizontal="center" vertical="top" wrapText="1"/>
      <protection/>
    </xf>
    <xf numFmtId="2" fontId="4" fillId="2" borderId="5" xfId="21" applyNumberFormat="1" applyFont="1" applyFill="1" applyBorder="1" applyAlignment="1">
      <alignment horizontal="center" vertical="top" wrapText="1"/>
      <protection/>
    </xf>
    <xf numFmtId="49" fontId="2" fillId="2" borderId="6" xfId="20" applyNumberFormat="1" applyFont="1" applyFill="1" applyBorder="1" applyAlignment="1">
      <alignment horizontal="center" vertical="center" wrapText="1"/>
      <protection/>
    </xf>
    <xf numFmtId="49" fontId="2" fillId="2" borderId="7" xfId="20" applyNumberFormat="1" applyFont="1" applyFill="1" applyBorder="1" applyAlignment="1">
      <alignment horizontal="center" vertical="center" wrapText="1"/>
      <protection/>
    </xf>
    <xf numFmtId="3" fontId="4" fillId="2" borderId="8" xfId="21" applyNumberFormat="1" applyFont="1" applyFill="1" applyBorder="1" applyAlignment="1">
      <alignment horizontal="center" vertical="center" wrapText="1"/>
      <protection/>
    </xf>
    <xf numFmtId="2" fontId="4" fillId="2" borderId="3" xfId="21" applyNumberFormat="1" applyFont="1" applyFill="1" applyBorder="1" applyAlignment="1">
      <alignment horizontal="center"/>
      <protection/>
    </xf>
    <xf numFmtId="2" fontId="4" fillId="2" borderId="4" xfId="21" applyNumberFormat="1" applyFont="1" applyFill="1" applyBorder="1" applyAlignment="1">
      <alignment horizontal="center"/>
      <protection/>
    </xf>
    <xf numFmtId="2" fontId="4" fillId="2" borderId="5" xfId="21" applyNumberFormat="1" applyFont="1" applyFill="1" applyBorder="1" applyAlignment="1">
      <alignment horizontal="center"/>
      <protection/>
    </xf>
    <xf numFmtId="3" fontId="4" fillId="2" borderId="9" xfId="21" applyNumberFormat="1" applyFont="1" applyFill="1" applyBorder="1" applyAlignment="1">
      <alignment horizontal="center" vertical="center" wrapText="1"/>
      <protection/>
    </xf>
    <xf numFmtId="2" fontId="4" fillId="2" borderId="10" xfId="21" applyNumberFormat="1" applyFont="1" applyFill="1" applyBorder="1" applyAlignment="1">
      <alignment horizontal="center" vertical="top" wrapText="1"/>
      <protection/>
    </xf>
    <xf numFmtId="2" fontId="4" fillId="2" borderId="11" xfId="21" applyNumberFormat="1" applyFont="1" applyFill="1" applyBorder="1" applyAlignment="1">
      <alignment horizontal="center" vertical="top" wrapText="1"/>
      <protection/>
    </xf>
    <xf numFmtId="2" fontId="4" fillId="2" borderId="12" xfId="21" applyNumberFormat="1" applyFont="1" applyFill="1" applyBorder="1" applyAlignment="1">
      <alignment horizontal="center" vertical="top" wrapText="1"/>
      <protection/>
    </xf>
    <xf numFmtId="49" fontId="2" fillId="2" borderId="13" xfId="20" applyNumberFormat="1" applyFont="1" applyFill="1" applyBorder="1" applyAlignment="1">
      <alignment horizontal="center" vertical="center" wrapText="1"/>
      <protection/>
    </xf>
    <xf numFmtId="49" fontId="2" fillId="2" borderId="14" xfId="20" applyNumberFormat="1" applyFont="1" applyFill="1" applyBorder="1" applyAlignment="1">
      <alignment horizontal="center" vertical="center" wrapText="1"/>
      <protection/>
    </xf>
    <xf numFmtId="0" fontId="4" fillId="2" borderId="15" xfId="21" applyNumberFormat="1" applyFont="1" applyFill="1" applyBorder="1" applyAlignment="1">
      <alignment horizontal="center" wrapText="1"/>
      <protection/>
    </xf>
    <xf numFmtId="0" fontId="4" fillId="2" borderId="16" xfId="21" applyNumberFormat="1" applyFont="1" applyFill="1" applyBorder="1" applyAlignment="1">
      <alignment horizontal="center" wrapText="1"/>
      <protection/>
    </xf>
    <xf numFmtId="0" fontId="4" fillId="2" borderId="17" xfId="21" applyNumberFormat="1" applyFont="1" applyFill="1" applyBorder="1" applyAlignment="1">
      <alignment horizontal="center" wrapText="1"/>
      <protection/>
    </xf>
    <xf numFmtId="0" fontId="5" fillId="0" borderId="18" xfId="0" applyFont="1" applyFill="1" applyBorder="1"/>
    <xf numFmtId="0" fontId="5" fillId="0" borderId="19" xfId="0" applyFont="1" applyFill="1" applyBorder="1" applyAlignment="1">
      <alignment wrapText="1"/>
    </xf>
    <xf numFmtId="0" fontId="4" fillId="0" borderId="19" xfId="21" applyNumberFormat="1" applyFont="1" applyFill="1" applyBorder="1" applyAlignment="1">
      <alignment horizontal="center" wrapText="1"/>
      <protection/>
    </xf>
    <xf numFmtId="3" fontId="4" fillId="0" borderId="20" xfId="21" applyNumberFormat="1" applyFont="1" applyFill="1" applyBorder="1" applyAlignment="1">
      <alignment horizontal="center" vertical="center" wrapText="1"/>
      <protection/>
    </xf>
    <xf numFmtId="0" fontId="5" fillId="0" borderId="21" xfId="0" applyFont="1" applyFill="1" applyBorder="1"/>
    <xf numFmtId="0" fontId="6" fillId="0" borderId="22" xfId="0" applyFont="1" applyFill="1" applyBorder="1" applyAlignment="1">
      <alignment wrapText="1"/>
    </xf>
    <xf numFmtId="0" fontId="4" fillId="0" borderId="22" xfId="21" applyNumberFormat="1" applyFont="1" applyFill="1" applyBorder="1" applyAlignment="1">
      <alignment horizontal="center" wrapText="1"/>
      <protection/>
    </xf>
    <xf numFmtId="3" fontId="4" fillId="0" borderId="23" xfId="21" applyNumberFormat="1" applyFont="1" applyFill="1" applyBorder="1" applyAlignment="1">
      <alignment horizontal="center" vertical="center" wrapText="1"/>
      <protection/>
    </xf>
    <xf numFmtId="0" fontId="6" fillId="0" borderId="21" xfId="0" applyFont="1" applyFill="1" applyBorder="1"/>
    <xf numFmtId="0" fontId="7" fillId="0" borderId="22" xfId="0" applyFont="1" applyFill="1" applyBorder="1"/>
    <xf numFmtId="164" fontId="7" fillId="0" borderId="22" xfId="18" applyNumberFormat="1" applyFont="1" applyFill="1" applyBorder="1"/>
    <xf numFmtId="164" fontId="7" fillId="0" borderId="23" xfId="18" applyNumberFormat="1" applyFont="1" applyFill="1" applyBorder="1"/>
    <xf numFmtId="0" fontId="6" fillId="0" borderId="24" xfId="0" applyFont="1" applyFill="1" applyBorder="1"/>
    <xf numFmtId="164" fontId="7" fillId="0" borderId="25" xfId="18" applyNumberFormat="1" applyFont="1" applyFill="1" applyBorder="1"/>
    <xf numFmtId="164" fontId="7" fillId="0" borderId="26" xfId="18" applyNumberFormat="1" applyFont="1" applyFill="1" applyBorder="1"/>
    <xf numFmtId="0" fontId="6" fillId="2" borderId="3" xfId="0" applyFont="1" applyFill="1" applyBorder="1"/>
    <xf numFmtId="0" fontId="6" fillId="2" borderId="4" xfId="0" applyFont="1" applyFill="1" applyBorder="1" applyAlignment="1">
      <alignment horizontal="right" wrapText="1"/>
    </xf>
    <xf numFmtId="164" fontId="6" fillId="2" borderId="4" xfId="18" applyNumberFormat="1" applyFont="1" applyFill="1" applyBorder="1"/>
    <xf numFmtId="0" fontId="5" fillId="0" borderId="27" xfId="0" applyFont="1" applyFill="1" applyBorder="1"/>
    <xf numFmtId="0" fontId="6" fillId="0" borderId="28" xfId="0" applyFont="1" applyFill="1" applyBorder="1" applyAlignment="1">
      <alignment wrapText="1"/>
    </xf>
    <xf numFmtId="164" fontId="6" fillId="0" borderId="28" xfId="18" applyNumberFormat="1" applyFont="1" applyFill="1" applyBorder="1"/>
    <xf numFmtId="164" fontId="6" fillId="0" borderId="29" xfId="18" applyNumberFormat="1" applyFont="1" applyFill="1" applyBorder="1"/>
    <xf numFmtId="164" fontId="6" fillId="2" borderId="5" xfId="18" applyNumberFormat="1" applyFont="1" applyFill="1" applyBorder="1"/>
    <xf numFmtId="0" fontId="5" fillId="0" borderId="15" xfId="0" applyFont="1" applyFill="1" applyBorder="1"/>
    <xf numFmtId="0" fontId="6" fillId="0" borderId="16" xfId="0" applyFont="1" applyFill="1" applyBorder="1" applyAlignment="1">
      <alignment wrapText="1"/>
    </xf>
    <xf numFmtId="164" fontId="7" fillId="0" borderId="16" xfId="18" applyNumberFormat="1" applyFont="1" applyFill="1" applyBorder="1"/>
    <xf numFmtId="164" fontId="7" fillId="0" borderId="17" xfId="18" applyNumberFormat="1" applyFont="1" applyFill="1" applyBorder="1"/>
    <xf numFmtId="0" fontId="5" fillId="2" borderId="3" xfId="0" applyFont="1" applyFill="1" applyBorder="1"/>
    <xf numFmtId="0" fontId="5" fillId="0" borderId="30" xfId="0" applyFont="1" applyFill="1" applyBorder="1"/>
    <xf numFmtId="0" fontId="7" fillId="0" borderId="28" xfId="0" applyFont="1" applyFill="1" applyBorder="1" applyAlignment="1">
      <alignment wrapText="1"/>
    </xf>
    <xf numFmtId="164" fontId="7" fillId="0" borderId="28" xfId="18" applyNumberFormat="1" applyFont="1" applyFill="1" applyBorder="1"/>
    <xf numFmtId="0" fontId="6" fillId="0" borderId="22" xfId="0" applyFont="1" applyFill="1" applyBorder="1"/>
    <xf numFmtId="0" fontId="8" fillId="0" borderId="22" xfId="0" applyFont="1" applyBorder="1"/>
    <xf numFmtId="164" fontId="8" fillId="0" borderId="22" xfId="18" applyNumberFormat="1" applyFont="1" applyBorder="1"/>
    <xf numFmtId="0" fontId="6" fillId="2" borderId="31" xfId="0" applyFont="1" applyFill="1" applyBorder="1"/>
    <xf numFmtId="0" fontId="6" fillId="2" borderId="32" xfId="0" applyFont="1" applyFill="1" applyBorder="1" applyAlignment="1">
      <alignment horizontal="right" wrapText="1"/>
    </xf>
    <xf numFmtId="164" fontId="6" fillId="2" borderId="32" xfId="18" applyNumberFormat="1" applyFont="1" applyFill="1" applyBorder="1"/>
    <xf numFmtId="0" fontId="5" fillId="2" borderId="32" xfId="0" applyFont="1" applyFill="1" applyBorder="1" applyAlignment="1">
      <alignment horizontal="right" wrapText="1"/>
    </xf>
    <xf numFmtId="0" fontId="6" fillId="0" borderId="27" xfId="0" applyFont="1" applyFill="1" applyBorder="1"/>
    <xf numFmtId="0" fontId="5" fillId="0" borderId="28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wrapText="1"/>
    </xf>
    <xf numFmtId="164" fontId="6" fillId="0" borderId="22" xfId="18" applyNumberFormat="1" applyFont="1" applyFill="1" applyBorder="1"/>
    <xf numFmtId="164" fontId="6" fillId="0" borderId="23" xfId="18" applyNumberFormat="1" applyFont="1" applyFill="1" applyBorder="1"/>
    <xf numFmtId="0" fontId="5" fillId="2" borderId="4" xfId="0" applyFont="1" applyFill="1" applyBorder="1" applyAlignment="1">
      <alignment horizontal="right" wrapText="1"/>
    </xf>
    <xf numFmtId="0" fontId="0" fillId="0" borderId="22" xfId="0" applyBorder="1"/>
    <xf numFmtId="164" fontId="0" fillId="0" borderId="22" xfId="18" applyNumberFormat="1" applyFont="1" applyBorder="1"/>
    <xf numFmtId="0" fontId="7" fillId="0" borderId="25" xfId="0" applyFont="1" applyFill="1" applyBorder="1"/>
    <xf numFmtId="0" fontId="7" fillId="0" borderId="28" xfId="0" applyFont="1" applyFill="1" applyBorder="1" applyAlignment="1">
      <alignment horizontal="right" wrapText="1"/>
    </xf>
    <xf numFmtId="164" fontId="7" fillId="0" borderId="29" xfId="18" applyNumberFormat="1" applyFont="1" applyFill="1" applyBorder="1"/>
    <xf numFmtId="0" fontId="5" fillId="0" borderId="24" xfId="0" applyFont="1" applyFill="1" applyBorder="1"/>
    <xf numFmtId="0" fontId="6" fillId="2" borderId="5" xfId="0" applyFont="1" applyFill="1" applyBorder="1" applyAlignment="1">
      <alignment horizontal="right" wrapText="1"/>
    </xf>
    <xf numFmtId="164" fontId="6" fillId="2" borderId="3" xfId="18" applyNumberFormat="1" applyFont="1" applyFill="1" applyBorder="1"/>
    <xf numFmtId="164" fontId="6" fillId="2" borderId="33" xfId="18" applyNumberFormat="1" applyFont="1" applyFill="1" applyBorder="1"/>
    <xf numFmtId="0" fontId="7" fillId="0" borderId="28" xfId="0" applyFont="1" applyFill="1" applyBorder="1"/>
    <xf numFmtId="0" fontId="7" fillId="0" borderId="25" xfId="0" applyFont="1" applyFill="1" applyBorder="1" applyAlignment="1">
      <alignment wrapText="1"/>
    </xf>
    <xf numFmtId="0" fontId="6" fillId="0" borderId="15" xfId="0" applyFont="1" applyFill="1" applyBorder="1"/>
    <xf numFmtId="0" fontId="7" fillId="0" borderId="16" xfId="0" applyFont="1" applyFill="1" applyBorder="1"/>
    <xf numFmtId="0" fontId="5" fillId="2" borderId="4" xfId="0" applyFont="1" applyFill="1" applyBorder="1" applyAlignment="1">
      <alignment horizontal="right"/>
    </xf>
    <xf numFmtId="2" fontId="4" fillId="0" borderId="25" xfId="21" applyNumberFormat="1" applyFont="1" applyFill="1" applyBorder="1">
      <alignment/>
      <protection/>
    </xf>
    <xf numFmtId="0" fontId="7" fillId="0" borderId="0" xfId="0" applyFont="1" applyFill="1"/>
    <xf numFmtId="164" fontId="7" fillId="0" borderId="0" xfId="18" applyNumberFormat="1" applyFont="1" applyFill="1"/>
    <xf numFmtId="164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BK298"/>
  <sheetViews>
    <sheetView tabSelected="1" workbookViewId="0" topLeftCell="A273">
      <selection activeCell="A283" sqref="A283"/>
    </sheetView>
  </sheetViews>
  <sheetFormatPr defaultColWidth="9.140625" defaultRowHeight="15"/>
  <cols>
    <col min="1" max="1" width="6.00390625" style="0" bestFit="1" customWidth="1"/>
    <col min="2" max="2" width="65.421875" style="0" bestFit="1" customWidth="1"/>
    <col min="3" max="3" width="5.140625" style="0" bestFit="1" customWidth="1"/>
    <col min="4" max="5" width="8.140625" style="0" bestFit="1" customWidth="1"/>
    <col min="6" max="7" width="5.140625" style="0" bestFit="1" customWidth="1"/>
    <col min="8" max="8" width="8.140625" style="0" bestFit="1" customWidth="1"/>
    <col min="9" max="10" width="9.00390625" style="0" bestFit="1" customWidth="1"/>
    <col min="11" max="11" width="6.00390625" style="0" bestFit="1" customWidth="1"/>
    <col min="12" max="12" width="8.140625" style="0" bestFit="1" customWidth="1"/>
    <col min="13" max="13" width="5.140625" style="0" bestFit="1" customWidth="1"/>
    <col min="14" max="14" width="5.57421875" style="0" bestFit="1" customWidth="1"/>
    <col min="15" max="17" width="5.140625" style="0" bestFit="1" customWidth="1"/>
    <col min="18" max="18" width="7.00390625" style="0" bestFit="1" customWidth="1"/>
    <col min="19" max="20" width="8.140625" style="0" bestFit="1" customWidth="1"/>
    <col min="21" max="21" width="5.140625" style="0" bestFit="1" customWidth="1"/>
    <col min="22" max="22" width="7.00390625" style="0" bestFit="1" customWidth="1"/>
    <col min="23" max="27" width="5.140625" style="0" bestFit="1" customWidth="1"/>
    <col min="28" max="28" width="6.8515625" style="0" bestFit="1" customWidth="1"/>
    <col min="29" max="29" width="6.00390625" style="0" bestFit="1" customWidth="1"/>
    <col min="30" max="31" width="5.140625" style="0" bestFit="1" customWidth="1"/>
    <col min="32" max="32" width="6.00390625" style="0" bestFit="1" customWidth="1"/>
    <col min="33" max="37" width="5.140625" style="0" bestFit="1" customWidth="1"/>
    <col min="38" max="38" width="7.57421875" style="0" bestFit="1" customWidth="1"/>
    <col min="39" max="39" width="6.00390625" style="0" bestFit="1" customWidth="1"/>
    <col min="40" max="40" width="6.57421875" style="0" bestFit="1" customWidth="1"/>
    <col min="41" max="41" width="5.140625" style="0" bestFit="1" customWidth="1"/>
    <col min="42" max="42" width="6.00390625" style="0" bestFit="1" customWidth="1"/>
    <col min="43" max="43" width="5.140625" style="0" bestFit="1" customWidth="1"/>
    <col min="44" max="44" width="6.8515625" style="0" bestFit="1" customWidth="1"/>
    <col min="45" max="45" width="6.00390625" style="0" bestFit="1" customWidth="1"/>
    <col min="46" max="47" width="5.140625" style="0" bestFit="1" customWidth="1"/>
    <col min="48" max="49" width="9.00390625" style="0" bestFit="1" customWidth="1"/>
    <col min="50" max="50" width="8.140625" style="0" bestFit="1" customWidth="1"/>
    <col min="51" max="51" width="5.140625" style="0" bestFit="1" customWidth="1"/>
    <col min="52" max="52" width="9.00390625" style="0" bestFit="1" customWidth="1"/>
    <col min="53" max="54" width="5.140625" style="0" bestFit="1" customWidth="1"/>
    <col min="55" max="55" width="5.57421875" style="0" bestFit="1" customWidth="1"/>
    <col min="56" max="57" width="5.140625" style="0" bestFit="1" customWidth="1"/>
    <col min="58" max="58" width="9.57421875" style="0" bestFit="1" customWidth="1"/>
    <col min="59" max="59" width="8.140625" style="0" bestFit="1" customWidth="1"/>
    <col min="60" max="60" width="7.57421875" style="0" bestFit="1" customWidth="1"/>
    <col min="61" max="61" width="5.140625" style="0" bestFit="1" customWidth="1"/>
    <col min="62" max="62" width="8.140625" style="0" bestFit="1" customWidth="1"/>
    <col min="63" max="63" width="12.421875" style="0" bestFit="1" customWidth="1"/>
  </cols>
  <sheetData>
    <row r="5" ht="15.75" thickBot="1"/>
    <row r="6" spans="1:63" ht="15.75" thickBot="1">
      <c r="A6" s="1" t="s">
        <v>0</v>
      </c>
      <c r="B6" s="2" t="s">
        <v>1</v>
      </c>
      <c r="C6" s="3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5"/>
    </row>
    <row r="7" spans="1:63" ht="15.75" thickBot="1">
      <c r="A7" s="6"/>
      <c r="B7" s="7"/>
      <c r="C7" s="3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3" t="s">
        <v>4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5"/>
      <c r="AQ7" s="3" t="s">
        <v>5</v>
      </c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5"/>
      <c r="BK7" s="8" t="s">
        <v>6</v>
      </c>
    </row>
    <row r="8" spans="1:63" ht="17.25" thickBot="1">
      <c r="A8" s="6"/>
      <c r="B8" s="7"/>
      <c r="C8" s="9" t="s">
        <v>7</v>
      </c>
      <c r="D8" s="10"/>
      <c r="E8" s="10"/>
      <c r="F8" s="10"/>
      <c r="G8" s="10"/>
      <c r="H8" s="10"/>
      <c r="I8" s="10"/>
      <c r="J8" s="10"/>
      <c r="K8" s="10"/>
      <c r="L8" s="11"/>
      <c r="M8" s="9" t="s">
        <v>8</v>
      </c>
      <c r="N8" s="10"/>
      <c r="O8" s="10"/>
      <c r="P8" s="10"/>
      <c r="Q8" s="10"/>
      <c r="R8" s="10"/>
      <c r="S8" s="10"/>
      <c r="T8" s="10"/>
      <c r="U8" s="10"/>
      <c r="V8" s="11"/>
      <c r="W8" s="9" t="s">
        <v>7</v>
      </c>
      <c r="X8" s="10"/>
      <c r="Y8" s="10"/>
      <c r="Z8" s="10"/>
      <c r="AA8" s="10"/>
      <c r="AB8" s="10"/>
      <c r="AC8" s="10"/>
      <c r="AD8" s="10"/>
      <c r="AE8" s="10"/>
      <c r="AF8" s="11"/>
      <c r="AG8" s="9" t="s">
        <v>8</v>
      </c>
      <c r="AH8" s="10"/>
      <c r="AI8" s="10"/>
      <c r="AJ8" s="10"/>
      <c r="AK8" s="10"/>
      <c r="AL8" s="10"/>
      <c r="AM8" s="10"/>
      <c r="AN8" s="10"/>
      <c r="AO8" s="10"/>
      <c r="AP8" s="11"/>
      <c r="AQ8" s="9" t="s">
        <v>7</v>
      </c>
      <c r="AR8" s="10"/>
      <c r="AS8" s="10"/>
      <c r="AT8" s="10"/>
      <c r="AU8" s="10"/>
      <c r="AV8" s="10"/>
      <c r="AW8" s="10"/>
      <c r="AX8" s="10"/>
      <c r="AY8" s="10"/>
      <c r="AZ8" s="11"/>
      <c r="BA8" s="9" t="s">
        <v>8</v>
      </c>
      <c r="BB8" s="10"/>
      <c r="BC8" s="10"/>
      <c r="BD8" s="10"/>
      <c r="BE8" s="10"/>
      <c r="BF8" s="10"/>
      <c r="BG8" s="10"/>
      <c r="BH8" s="10"/>
      <c r="BI8" s="10"/>
      <c r="BJ8" s="11"/>
      <c r="BK8" s="12"/>
    </row>
    <row r="9" spans="1:63" ht="15.75" thickBot="1">
      <c r="A9" s="6"/>
      <c r="B9" s="7"/>
      <c r="C9" s="13" t="s">
        <v>9</v>
      </c>
      <c r="D9" s="14"/>
      <c r="E9" s="14"/>
      <c r="F9" s="14"/>
      <c r="G9" s="15"/>
      <c r="H9" s="3" t="s">
        <v>10</v>
      </c>
      <c r="I9" s="4"/>
      <c r="J9" s="4"/>
      <c r="K9" s="4"/>
      <c r="L9" s="5"/>
      <c r="M9" s="13" t="s">
        <v>9</v>
      </c>
      <c r="N9" s="14"/>
      <c r="O9" s="14"/>
      <c r="P9" s="14"/>
      <c r="Q9" s="15"/>
      <c r="R9" s="3" t="s">
        <v>10</v>
      </c>
      <c r="S9" s="4"/>
      <c r="T9" s="4"/>
      <c r="U9" s="4"/>
      <c r="V9" s="5"/>
      <c r="W9" s="13" t="s">
        <v>9</v>
      </c>
      <c r="X9" s="14"/>
      <c r="Y9" s="14"/>
      <c r="Z9" s="14"/>
      <c r="AA9" s="15"/>
      <c r="AB9" s="3" t="s">
        <v>10</v>
      </c>
      <c r="AC9" s="4"/>
      <c r="AD9" s="4"/>
      <c r="AE9" s="4"/>
      <c r="AF9" s="5"/>
      <c r="AG9" s="13" t="s">
        <v>9</v>
      </c>
      <c r="AH9" s="14"/>
      <c r="AI9" s="14"/>
      <c r="AJ9" s="14"/>
      <c r="AK9" s="15"/>
      <c r="AL9" s="3" t="s">
        <v>10</v>
      </c>
      <c r="AM9" s="4"/>
      <c r="AN9" s="4"/>
      <c r="AO9" s="4"/>
      <c r="AP9" s="5"/>
      <c r="AQ9" s="13" t="s">
        <v>9</v>
      </c>
      <c r="AR9" s="14"/>
      <c r="AS9" s="14"/>
      <c r="AT9" s="14"/>
      <c r="AU9" s="15"/>
      <c r="AV9" s="3" t="s">
        <v>10</v>
      </c>
      <c r="AW9" s="4"/>
      <c r="AX9" s="4"/>
      <c r="AY9" s="4"/>
      <c r="AZ9" s="5"/>
      <c r="BA9" s="13" t="s">
        <v>9</v>
      </c>
      <c r="BB9" s="14"/>
      <c r="BC9" s="14"/>
      <c r="BD9" s="14"/>
      <c r="BE9" s="15"/>
      <c r="BF9" s="3" t="s">
        <v>10</v>
      </c>
      <c r="BG9" s="4"/>
      <c r="BH9" s="4"/>
      <c r="BI9" s="4"/>
      <c r="BJ9" s="5"/>
      <c r="BK9" s="12"/>
    </row>
    <row r="10" spans="1:63" ht="17.25" thickBot="1">
      <c r="A10" s="16"/>
      <c r="B10" s="17"/>
      <c r="C10" s="18">
        <v>1</v>
      </c>
      <c r="D10" s="19">
        <v>2</v>
      </c>
      <c r="E10" s="19">
        <v>3</v>
      </c>
      <c r="F10" s="19">
        <v>4</v>
      </c>
      <c r="G10" s="20">
        <v>5</v>
      </c>
      <c r="H10" s="18">
        <v>1</v>
      </c>
      <c r="I10" s="19">
        <v>2</v>
      </c>
      <c r="J10" s="19">
        <v>3</v>
      </c>
      <c r="K10" s="19">
        <v>4</v>
      </c>
      <c r="L10" s="20">
        <v>5</v>
      </c>
      <c r="M10" s="18">
        <v>1</v>
      </c>
      <c r="N10" s="19">
        <v>2</v>
      </c>
      <c r="O10" s="19">
        <v>3</v>
      </c>
      <c r="P10" s="19">
        <v>4</v>
      </c>
      <c r="Q10" s="20">
        <v>5</v>
      </c>
      <c r="R10" s="18">
        <v>1</v>
      </c>
      <c r="S10" s="19">
        <v>2</v>
      </c>
      <c r="T10" s="19">
        <v>3</v>
      </c>
      <c r="U10" s="19">
        <v>4</v>
      </c>
      <c r="V10" s="20">
        <v>5</v>
      </c>
      <c r="W10" s="18">
        <v>1</v>
      </c>
      <c r="X10" s="19">
        <v>2</v>
      </c>
      <c r="Y10" s="19">
        <v>3</v>
      </c>
      <c r="Z10" s="19">
        <v>4</v>
      </c>
      <c r="AA10" s="20">
        <v>5</v>
      </c>
      <c r="AB10" s="18">
        <v>1</v>
      </c>
      <c r="AC10" s="19">
        <v>2</v>
      </c>
      <c r="AD10" s="19">
        <v>3</v>
      </c>
      <c r="AE10" s="19">
        <v>4</v>
      </c>
      <c r="AF10" s="20">
        <v>5</v>
      </c>
      <c r="AG10" s="18">
        <v>1</v>
      </c>
      <c r="AH10" s="19">
        <v>2</v>
      </c>
      <c r="AI10" s="19">
        <v>3</v>
      </c>
      <c r="AJ10" s="19">
        <v>4</v>
      </c>
      <c r="AK10" s="20">
        <v>5</v>
      </c>
      <c r="AL10" s="18">
        <v>1</v>
      </c>
      <c r="AM10" s="19">
        <v>2</v>
      </c>
      <c r="AN10" s="19">
        <v>3</v>
      </c>
      <c r="AO10" s="19">
        <v>4</v>
      </c>
      <c r="AP10" s="20">
        <v>5</v>
      </c>
      <c r="AQ10" s="18">
        <v>1</v>
      </c>
      <c r="AR10" s="19">
        <v>2</v>
      </c>
      <c r="AS10" s="19">
        <v>3</v>
      </c>
      <c r="AT10" s="19">
        <v>4</v>
      </c>
      <c r="AU10" s="20">
        <v>5</v>
      </c>
      <c r="AV10" s="18">
        <v>1</v>
      </c>
      <c r="AW10" s="19">
        <v>2</v>
      </c>
      <c r="AX10" s="19">
        <v>3</v>
      </c>
      <c r="AY10" s="19">
        <v>4</v>
      </c>
      <c r="AZ10" s="20">
        <v>5</v>
      </c>
      <c r="BA10" s="18">
        <v>1</v>
      </c>
      <c r="BB10" s="19">
        <v>2</v>
      </c>
      <c r="BC10" s="19">
        <v>3</v>
      </c>
      <c r="BD10" s="19">
        <v>4</v>
      </c>
      <c r="BE10" s="20">
        <v>5</v>
      </c>
      <c r="BF10" s="18">
        <v>1</v>
      </c>
      <c r="BG10" s="19">
        <v>2</v>
      </c>
      <c r="BH10" s="19">
        <v>3</v>
      </c>
      <c r="BI10" s="19">
        <v>4</v>
      </c>
      <c r="BJ10" s="20">
        <v>5</v>
      </c>
      <c r="BK10" s="12"/>
    </row>
    <row r="11" spans="1:63" ht="16.5">
      <c r="A11" s="21" t="s">
        <v>11</v>
      </c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4"/>
    </row>
    <row r="12" spans="1:63" ht="16.5">
      <c r="A12" s="25" t="s">
        <v>13</v>
      </c>
      <c r="B12" s="26" t="s">
        <v>14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8"/>
    </row>
    <row r="13" spans="1:63" ht="15">
      <c r="A13" s="29"/>
      <c r="B13" s="30" t="s">
        <v>15</v>
      </c>
      <c r="C13" s="31">
        <v>0</v>
      </c>
      <c r="D13" s="31">
        <v>2031.5422667286455</v>
      </c>
      <c r="E13" s="31">
        <v>702.5792991789677</v>
      </c>
      <c r="F13" s="31">
        <v>0</v>
      </c>
      <c r="G13" s="31">
        <v>0</v>
      </c>
      <c r="H13" s="31">
        <v>24.442593681419357</v>
      </c>
      <c r="I13" s="31">
        <v>9574.363711846501</v>
      </c>
      <c r="J13" s="31">
        <v>973.5792563739351</v>
      </c>
      <c r="K13" s="31">
        <v>0</v>
      </c>
      <c r="L13" s="31">
        <v>93.87770458280646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7.46983091248387</v>
      </c>
      <c r="S13" s="31">
        <v>3148.6116858006135</v>
      </c>
      <c r="T13" s="31">
        <v>283.8581653019355</v>
      </c>
      <c r="U13" s="31">
        <v>0</v>
      </c>
      <c r="V13" s="31">
        <v>9.484838071806452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0.10825402093548386</v>
      </c>
      <c r="AC13" s="31">
        <v>3.941534376193548</v>
      </c>
      <c r="AD13" s="31">
        <v>0</v>
      </c>
      <c r="AE13" s="31">
        <v>0</v>
      </c>
      <c r="AF13" s="31">
        <v>0.31976121699999993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0.025917050129032258</v>
      </c>
      <c r="AM13" s="31">
        <v>0</v>
      </c>
      <c r="AN13" s="31">
        <v>4.062795265451613</v>
      </c>
      <c r="AO13" s="31">
        <v>0</v>
      </c>
      <c r="AP13" s="31">
        <v>0</v>
      </c>
      <c r="AQ13" s="31">
        <v>0</v>
      </c>
      <c r="AR13" s="31">
        <v>2.419354834935484</v>
      </c>
      <c r="AS13" s="31">
        <v>0</v>
      </c>
      <c r="AT13" s="31">
        <v>0</v>
      </c>
      <c r="AU13" s="31">
        <v>0</v>
      </c>
      <c r="AV13" s="31">
        <v>76.45987508367737</v>
      </c>
      <c r="AW13" s="31">
        <v>4669.616778719774</v>
      </c>
      <c r="AX13" s="31">
        <v>278.42896689103225</v>
      </c>
      <c r="AY13" s="31">
        <v>0</v>
      </c>
      <c r="AZ13" s="31">
        <v>188.52474563761297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27.86921814538711</v>
      </c>
      <c r="BG13" s="31">
        <v>142.9819355421935</v>
      </c>
      <c r="BH13" s="31">
        <v>38.01747786751613</v>
      </c>
      <c r="BI13" s="31">
        <v>0</v>
      </c>
      <c r="BJ13" s="31">
        <v>38.50592461745162</v>
      </c>
      <c r="BK13" s="32">
        <f>SUM(C13:BJ13)</f>
        <v>22321.09189174841</v>
      </c>
    </row>
    <row r="14" spans="1:63" ht="15.75" thickBot="1">
      <c r="A14" s="33"/>
      <c r="B14" s="30" t="s">
        <v>16</v>
      </c>
      <c r="C14" s="34">
        <v>0</v>
      </c>
      <c r="D14" s="34">
        <v>87.31777212377419</v>
      </c>
      <c r="E14" s="34">
        <v>0</v>
      </c>
      <c r="F14" s="34">
        <v>0</v>
      </c>
      <c r="G14" s="34">
        <v>0</v>
      </c>
      <c r="H14" s="34">
        <v>86.35396672896775</v>
      </c>
      <c r="I14" s="34">
        <v>9222.8460452981</v>
      </c>
      <c r="J14" s="34">
        <v>1274.7348373089674</v>
      </c>
      <c r="K14" s="34">
        <v>0</v>
      </c>
      <c r="L14" s="34">
        <v>66.5604403492258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14.020845554548384</v>
      </c>
      <c r="S14" s="34">
        <v>483.8326179253226</v>
      </c>
      <c r="T14" s="34">
        <v>219.9023663562258</v>
      </c>
      <c r="U14" s="34">
        <v>0</v>
      </c>
      <c r="V14" s="34">
        <v>15.801447233516125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0.18321857587096774</v>
      </c>
      <c r="AC14" s="34">
        <v>0.051978816451612904</v>
      </c>
      <c r="AD14" s="34">
        <v>0</v>
      </c>
      <c r="AE14" s="34">
        <v>0</v>
      </c>
      <c r="AF14" s="34">
        <v>0.15629101058064515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0.0706893954516129</v>
      </c>
      <c r="AM14" s="34">
        <v>0.07295065396774192</v>
      </c>
      <c r="AN14" s="34">
        <v>0</v>
      </c>
      <c r="AO14" s="34">
        <v>0</v>
      </c>
      <c r="AP14" s="34">
        <v>0</v>
      </c>
      <c r="AQ14" s="34">
        <v>0</v>
      </c>
      <c r="AR14" s="34">
        <v>114.86209021645159</v>
      </c>
      <c r="AS14" s="34">
        <v>0</v>
      </c>
      <c r="AT14" s="34">
        <v>0</v>
      </c>
      <c r="AU14" s="34">
        <v>0</v>
      </c>
      <c r="AV14" s="34">
        <v>32.79589239732259</v>
      </c>
      <c r="AW14" s="34">
        <v>2126.9913858690975</v>
      </c>
      <c r="AX14" s="34">
        <v>7.604329356999999</v>
      </c>
      <c r="AY14" s="34">
        <v>0</v>
      </c>
      <c r="AZ14" s="34">
        <v>115.28948277680645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41.08434336990325</v>
      </c>
      <c r="BG14" s="34">
        <v>32.00941239609678</v>
      </c>
      <c r="BH14" s="34">
        <v>40.45473123170967</v>
      </c>
      <c r="BI14" s="34">
        <v>0</v>
      </c>
      <c r="BJ14" s="34">
        <v>18.153091149225805</v>
      </c>
      <c r="BK14" s="35">
        <f>SUM(C14:BJ14)</f>
        <v>14001.150226094584</v>
      </c>
    </row>
    <row r="15" spans="1:63" ht="15.75" thickBot="1">
      <c r="A15" s="36"/>
      <c r="B15" s="37" t="s">
        <v>17</v>
      </c>
      <c r="C15" s="38">
        <f>SUM(C13:C14)</f>
        <v>0</v>
      </c>
      <c r="D15" s="38">
        <f aca="true" t="shared" si="0" ref="D15:BK15">SUM(D13:D14)</f>
        <v>2118.8600388524196</v>
      </c>
      <c r="E15" s="38">
        <f t="shared" si="0"/>
        <v>702.5792991789677</v>
      </c>
      <c r="F15" s="38">
        <f t="shared" si="0"/>
        <v>0</v>
      </c>
      <c r="G15" s="38">
        <f t="shared" si="0"/>
        <v>0</v>
      </c>
      <c r="H15" s="38">
        <f t="shared" si="0"/>
        <v>110.7965604103871</v>
      </c>
      <c r="I15" s="38">
        <f t="shared" si="0"/>
        <v>18797.2097571446</v>
      </c>
      <c r="J15" s="38">
        <f t="shared" si="0"/>
        <v>2248.3140936829022</v>
      </c>
      <c r="K15" s="38">
        <f t="shared" si="0"/>
        <v>0</v>
      </c>
      <c r="L15" s="38">
        <f t="shared" si="0"/>
        <v>160.43814493203226</v>
      </c>
      <c r="M15" s="38">
        <f t="shared" si="0"/>
        <v>0</v>
      </c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21.49067646703225</v>
      </c>
      <c r="S15" s="38">
        <f t="shared" si="0"/>
        <v>3632.444303725936</v>
      </c>
      <c r="T15" s="38">
        <f t="shared" si="0"/>
        <v>503.7605316581613</v>
      </c>
      <c r="U15" s="38">
        <f t="shared" si="0"/>
        <v>0</v>
      </c>
      <c r="V15" s="38">
        <f t="shared" si="0"/>
        <v>25.28628530532258</v>
      </c>
      <c r="W15" s="38">
        <f t="shared" si="0"/>
        <v>0</v>
      </c>
      <c r="X15" s="38">
        <f t="shared" si="0"/>
        <v>0</v>
      </c>
      <c r="Y15" s="38">
        <f t="shared" si="0"/>
        <v>0</v>
      </c>
      <c r="Z15" s="38">
        <f t="shared" si="0"/>
        <v>0</v>
      </c>
      <c r="AA15" s="38">
        <f t="shared" si="0"/>
        <v>0</v>
      </c>
      <c r="AB15" s="38">
        <f t="shared" si="0"/>
        <v>0.2914725968064516</v>
      </c>
      <c r="AC15" s="38">
        <f t="shared" si="0"/>
        <v>3.9935131926451612</v>
      </c>
      <c r="AD15" s="38">
        <f t="shared" si="0"/>
        <v>0</v>
      </c>
      <c r="AE15" s="38">
        <f t="shared" si="0"/>
        <v>0</v>
      </c>
      <c r="AF15" s="38">
        <f t="shared" si="0"/>
        <v>0.4760522275806451</v>
      </c>
      <c r="AG15" s="38">
        <f t="shared" si="0"/>
        <v>0</v>
      </c>
      <c r="AH15" s="38">
        <f t="shared" si="0"/>
        <v>0</v>
      </c>
      <c r="AI15" s="38">
        <f t="shared" si="0"/>
        <v>0</v>
      </c>
      <c r="AJ15" s="38">
        <f t="shared" si="0"/>
        <v>0</v>
      </c>
      <c r="AK15" s="38">
        <f t="shared" si="0"/>
        <v>0</v>
      </c>
      <c r="AL15" s="38">
        <f t="shared" si="0"/>
        <v>0.09660644558064516</v>
      </c>
      <c r="AM15" s="38">
        <f t="shared" si="0"/>
        <v>0.07295065396774192</v>
      </c>
      <c r="AN15" s="38">
        <f t="shared" si="0"/>
        <v>4.062795265451613</v>
      </c>
      <c r="AO15" s="38">
        <f t="shared" si="0"/>
        <v>0</v>
      </c>
      <c r="AP15" s="38">
        <f t="shared" si="0"/>
        <v>0</v>
      </c>
      <c r="AQ15" s="38">
        <f t="shared" si="0"/>
        <v>0</v>
      </c>
      <c r="AR15" s="38">
        <f t="shared" si="0"/>
        <v>117.28144505138708</v>
      </c>
      <c r="AS15" s="38">
        <f t="shared" si="0"/>
        <v>0</v>
      </c>
      <c r="AT15" s="38">
        <f t="shared" si="0"/>
        <v>0</v>
      </c>
      <c r="AU15" s="38">
        <f t="shared" si="0"/>
        <v>0</v>
      </c>
      <c r="AV15" s="38">
        <f t="shared" si="0"/>
        <v>109.25576748099996</v>
      </c>
      <c r="AW15" s="38">
        <f t="shared" si="0"/>
        <v>6796.608164588872</v>
      </c>
      <c r="AX15" s="38">
        <f t="shared" si="0"/>
        <v>286.03329624803223</v>
      </c>
      <c r="AY15" s="38">
        <f t="shared" si="0"/>
        <v>0</v>
      </c>
      <c r="AZ15" s="38">
        <f t="shared" si="0"/>
        <v>303.8142284144194</v>
      </c>
      <c r="BA15" s="38">
        <f t="shared" si="0"/>
        <v>0</v>
      </c>
      <c r="BB15" s="38">
        <f t="shared" si="0"/>
        <v>0</v>
      </c>
      <c r="BC15" s="38">
        <f t="shared" si="0"/>
        <v>0</v>
      </c>
      <c r="BD15" s="38">
        <f t="shared" si="0"/>
        <v>0</v>
      </c>
      <c r="BE15" s="38">
        <f t="shared" si="0"/>
        <v>0</v>
      </c>
      <c r="BF15" s="38">
        <f t="shared" si="0"/>
        <v>68.95356151529036</v>
      </c>
      <c r="BG15" s="38">
        <f t="shared" si="0"/>
        <v>174.9913479382903</v>
      </c>
      <c r="BH15" s="38">
        <f t="shared" si="0"/>
        <v>78.47220909922581</v>
      </c>
      <c r="BI15" s="38">
        <f t="shared" si="0"/>
        <v>0</v>
      </c>
      <c r="BJ15" s="38">
        <f t="shared" si="0"/>
        <v>56.65901576667743</v>
      </c>
      <c r="BK15" s="38">
        <f t="shared" si="0"/>
        <v>36322.242117842994</v>
      </c>
    </row>
    <row r="16" spans="1:63" ht="15">
      <c r="A16" s="39" t="s">
        <v>18</v>
      </c>
      <c r="B16" s="40" t="s">
        <v>19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2"/>
    </row>
    <row r="17" spans="1:63" ht="15">
      <c r="A17" s="29"/>
      <c r="B17" s="30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0.39836835345161287</v>
      </c>
      <c r="I17" s="31">
        <v>9.738664898179541</v>
      </c>
      <c r="J17" s="31">
        <v>0</v>
      </c>
      <c r="K17" s="31">
        <v>0</v>
      </c>
      <c r="L17" s="31">
        <v>0.021715515322580644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0.2246952460645161</v>
      </c>
      <c r="S17" s="31">
        <v>3.00382550403226</v>
      </c>
      <c r="T17" s="31">
        <v>0</v>
      </c>
      <c r="U17" s="31">
        <v>0</v>
      </c>
      <c r="V17" s="31">
        <v>0.17646521806451618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0.0010280177096774195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1.31924013629032</v>
      </c>
      <c r="AW17" s="31">
        <v>0.6172535271935483</v>
      </c>
      <c r="AX17" s="31">
        <v>0</v>
      </c>
      <c r="AY17" s="31">
        <v>0</v>
      </c>
      <c r="AZ17" s="31">
        <v>0.11577160077419354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4.20438879741936</v>
      </c>
      <c r="BG17" s="31">
        <v>1.25304638677419</v>
      </c>
      <c r="BH17" s="31">
        <v>0</v>
      </c>
      <c r="BI17" s="31">
        <v>0</v>
      </c>
      <c r="BJ17" s="31">
        <v>2.26632326270968</v>
      </c>
      <c r="BK17" s="32">
        <f>SUM(C17:BJ17)</f>
        <v>23.340786463986</v>
      </c>
    </row>
    <row r="18" spans="1:63" ht="15.75" thickBot="1">
      <c r="A18" s="33"/>
      <c r="B18" s="30" t="s">
        <v>21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20.3292653018387</v>
      </c>
      <c r="I18" s="34">
        <v>85.2414267809677</v>
      </c>
      <c r="J18" s="34">
        <v>0</v>
      </c>
      <c r="K18" s="34">
        <v>42.916866854</v>
      </c>
      <c r="L18" s="34">
        <v>50.1590705597419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7.2294647843871</v>
      </c>
      <c r="S18" s="34">
        <v>100.576867179968</v>
      </c>
      <c r="T18" s="34">
        <v>0.7975676464193548</v>
      </c>
      <c r="U18" s="34">
        <v>0</v>
      </c>
      <c r="V18" s="34">
        <v>0.27983866074193553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0.37121172212903225</v>
      </c>
      <c r="AC18" s="34">
        <v>8.22544666058065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0.054369051000000015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0.6350406711612904</v>
      </c>
      <c r="AS18" s="34">
        <v>0</v>
      </c>
      <c r="AT18" s="34">
        <v>0</v>
      </c>
      <c r="AU18" s="34">
        <v>0</v>
      </c>
      <c r="AV18" s="34">
        <v>35.9959193801936</v>
      </c>
      <c r="AW18" s="34">
        <v>218.3352024360197</v>
      </c>
      <c r="AX18" s="34">
        <v>4.721586150870968</v>
      </c>
      <c r="AY18" s="34">
        <v>0</v>
      </c>
      <c r="AZ18" s="34">
        <v>28.7254367962581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12.417002933871</v>
      </c>
      <c r="BG18" s="34">
        <v>62.5430004893226</v>
      </c>
      <c r="BH18" s="34">
        <v>0.5902989540967745</v>
      </c>
      <c r="BI18" s="34">
        <v>0</v>
      </c>
      <c r="BJ18" s="34">
        <v>5.402718741548386</v>
      </c>
      <c r="BK18" s="35">
        <f>SUM(C18:BJ18)</f>
        <v>685.5476017551167</v>
      </c>
    </row>
    <row r="19" spans="1:63" ht="15.75" thickBot="1">
      <c r="A19" s="36"/>
      <c r="B19" s="37" t="s">
        <v>22</v>
      </c>
      <c r="C19" s="38">
        <f>SUM(C17:C18)</f>
        <v>0</v>
      </c>
      <c r="D19" s="38">
        <f aca="true" t="shared" si="1" ref="D19:BK19">SUM(D17:D18)</f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20.72763365529031</v>
      </c>
      <c r="I19" s="38">
        <f t="shared" si="1"/>
        <v>94.98009167914724</v>
      </c>
      <c r="J19" s="38">
        <f t="shared" si="1"/>
        <v>0</v>
      </c>
      <c r="K19" s="38">
        <f t="shared" si="1"/>
        <v>42.916866854</v>
      </c>
      <c r="L19" s="38">
        <f t="shared" si="1"/>
        <v>50.18078607506448</v>
      </c>
      <c r="M19" s="38">
        <f t="shared" si="1"/>
        <v>0</v>
      </c>
      <c r="N19" s="38">
        <f t="shared" si="1"/>
        <v>0</v>
      </c>
      <c r="O19" s="38">
        <f t="shared" si="1"/>
        <v>0</v>
      </c>
      <c r="P19" s="38">
        <f t="shared" si="1"/>
        <v>0</v>
      </c>
      <c r="Q19" s="38">
        <f t="shared" si="1"/>
        <v>0</v>
      </c>
      <c r="R19" s="38">
        <f t="shared" si="1"/>
        <v>7.454160030451616</v>
      </c>
      <c r="S19" s="38">
        <f t="shared" si="1"/>
        <v>103.58069268400027</v>
      </c>
      <c r="T19" s="38">
        <f t="shared" si="1"/>
        <v>0.7975676464193548</v>
      </c>
      <c r="U19" s="38">
        <f t="shared" si="1"/>
        <v>0</v>
      </c>
      <c r="V19" s="38">
        <f t="shared" si="1"/>
        <v>0.45630387880645173</v>
      </c>
      <c r="W19" s="38">
        <f t="shared" si="1"/>
        <v>0</v>
      </c>
      <c r="X19" s="38">
        <f t="shared" si="1"/>
        <v>0</v>
      </c>
      <c r="Y19" s="38">
        <f t="shared" si="1"/>
        <v>0</v>
      </c>
      <c r="Z19" s="38">
        <f t="shared" si="1"/>
        <v>0</v>
      </c>
      <c r="AA19" s="38">
        <f t="shared" si="1"/>
        <v>0</v>
      </c>
      <c r="AB19" s="38">
        <f t="shared" si="1"/>
        <v>0.37223973983870967</v>
      </c>
      <c r="AC19" s="38">
        <f t="shared" si="1"/>
        <v>8.22544666058065</v>
      </c>
      <c r="AD19" s="38">
        <f t="shared" si="1"/>
        <v>0</v>
      </c>
      <c r="AE19" s="38">
        <f t="shared" si="1"/>
        <v>0</v>
      </c>
      <c r="AF19" s="38">
        <f t="shared" si="1"/>
        <v>0</v>
      </c>
      <c r="AG19" s="38">
        <f t="shared" si="1"/>
        <v>0</v>
      </c>
      <c r="AH19" s="38">
        <f t="shared" si="1"/>
        <v>0</v>
      </c>
      <c r="AI19" s="38">
        <f t="shared" si="1"/>
        <v>0</v>
      </c>
      <c r="AJ19" s="38">
        <f t="shared" si="1"/>
        <v>0</v>
      </c>
      <c r="AK19" s="38">
        <f t="shared" si="1"/>
        <v>0</v>
      </c>
      <c r="AL19" s="38">
        <f t="shared" si="1"/>
        <v>0.054369051000000015</v>
      </c>
      <c r="AM19" s="38">
        <f t="shared" si="1"/>
        <v>0</v>
      </c>
      <c r="AN19" s="38">
        <f t="shared" si="1"/>
        <v>0</v>
      </c>
      <c r="AO19" s="38">
        <f t="shared" si="1"/>
        <v>0</v>
      </c>
      <c r="AP19" s="38">
        <f t="shared" si="1"/>
        <v>0</v>
      </c>
      <c r="AQ19" s="38">
        <f t="shared" si="1"/>
        <v>0</v>
      </c>
      <c r="AR19" s="38">
        <f t="shared" si="1"/>
        <v>0.6350406711612904</v>
      </c>
      <c r="AS19" s="38">
        <f t="shared" si="1"/>
        <v>0</v>
      </c>
      <c r="AT19" s="38">
        <f t="shared" si="1"/>
        <v>0</v>
      </c>
      <c r="AU19" s="38">
        <f t="shared" si="1"/>
        <v>0</v>
      </c>
      <c r="AV19" s="38">
        <f t="shared" si="1"/>
        <v>37.31515951648392</v>
      </c>
      <c r="AW19" s="38">
        <f t="shared" si="1"/>
        <v>218.95245596321325</v>
      </c>
      <c r="AX19" s="38">
        <f t="shared" si="1"/>
        <v>4.721586150870968</v>
      </c>
      <c r="AY19" s="38">
        <f t="shared" si="1"/>
        <v>0</v>
      </c>
      <c r="AZ19" s="38">
        <f t="shared" si="1"/>
        <v>28.841208397032293</v>
      </c>
      <c r="BA19" s="38">
        <f t="shared" si="1"/>
        <v>0</v>
      </c>
      <c r="BB19" s="38">
        <f t="shared" si="1"/>
        <v>0</v>
      </c>
      <c r="BC19" s="38">
        <f t="shared" si="1"/>
        <v>0</v>
      </c>
      <c r="BD19" s="38">
        <f t="shared" si="1"/>
        <v>0</v>
      </c>
      <c r="BE19" s="38">
        <f t="shared" si="1"/>
        <v>0</v>
      </c>
      <c r="BF19" s="38">
        <f t="shared" si="1"/>
        <v>16.62139173129036</v>
      </c>
      <c r="BG19" s="38">
        <f t="shared" si="1"/>
        <v>63.79604687609679</v>
      </c>
      <c r="BH19" s="38">
        <f t="shared" si="1"/>
        <v>0.5902989540967745</v>
      </c>
      <c r="BI19" s="38">
        <f t="shared" si="1"/>
        <v>0</v>
      </c>
      <c r="BJ19" s="38">
        <f t="shared" si="1"/>
        <v>7.669042004258067</v>
      </c>
      <c r="BK19" s="38">
        <f t="shared" si="1"/>
        <v>708.8883882191027</v>
      </c>
    </row>
    <row r="20" spans="1:63" ht="15">
      <c r="A20" s="39" t="s">
        <v>23</v>
      </c>
      <c r="B20" s="40" t="s">
        <v>24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2"/>
    </row>
    <row r="21" spans="1:63" ht="15">
      <c r="A21" s="29"/>
      <c r="B21" s="30" t="s">
        <v>25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0.1105574670967742</v>
      </c>
      <c r="I21" s="31">
        <v>0</v>
      </c>
      <c r="J21" s="31">
        <v>0</v>
      </c>
      <c r="K21" s="31">
        <v>0</v>
      </c>
      <c r="L21" s="31">
        <v>0.789696193548387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0.05870590051612903</v>
      </c>
      <c r="S21" s="31">
        <v>0</v>
      </c>
      <c r="T21" s="31">
        <v>0</v>
      </c>
      <c r="U21" s="31">
        <v>0</v>
      </c>
      <c r="V21" s="31">
        <v>0.06580801612903225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0.09154487096774194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0.2008645451935484</v>
      </c>
      <c r="AW21" s="31">
        <v>0.32694596774193546</v>
      </c>
      <c r="AX21" s="31">
        <v>0</v>
      </c>
      <c r="AY21" s="31">
        <v>0</v>
      </c>
      <c r="AZ21" s="31">
        <v>4.0661291771423445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0.05100357096774194</v>
      </c>
      <c r="BG21" s="31">
        <v>0.07846703225806452</v>
      </c>
      <c r="BH21" s="31">
        <v>0</v>
      </c>
      <c r="BI21" s="31">
        <v>0</v>
      </c>
      <c r="BJ21" s="31">
        <v>0.18660091035483872</v>
      </c>
      <c r="BK21" s="32">
        <f aca="true" t="shared" si="2" ref="BK21:BK111">SUM(C21:BJ21)</f>
        <v>6.026323651916538</v>
      </c>
    </row>
    <row r="22" spans="1:63" ht="15">
      <c r="A22" s="29"/>
      <c r="B22" s="30" t="s">
        <v>26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0.14559727567741937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0.017339973096774198</v>
      </c>
      <c r="S22" s="31">
        <v>0.8693161215806453</v>
      </c>
      <c r="T22" s="31">
        <v>0</v>
      </c>
      <c r="U22" s="31">
        <v>0</v>
      </c>
      <c r="V22" s="31">
        <v>0.09598465096774193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0.1158259794516129</v>
      </c>
      <c r="AC22" s="31">
        <v>0</v>
      </c>
      <c r="AD22" s="31">
        <v>0</v>
      </c>
      <c r="AE22" s="31">
        <v>0</v>
      </c>
      <c r="AF22" s="31">
        <v>0.546542944451613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0.016934788935483874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0.966226108096774</v>
      </c>
      <c r="AW22" s="31">
        <v>0.938769804612903</v>
      </c>
      <c r="AX22" s="31">
        <v>0</v>
      </c>
      <c r="AY22" s="31">
        <v>0</v>
      </c>
      <c r="AZ22" s="31">
        <v>3.638162191686817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1.3686591308709672</v>
      </c>
      <c r="BG22" s="31">
        <v>0.36280330741935474</v>
      </c>
      <c r="BH22" s="31">
        <v>0</v>
      </c>
      <c r="BI22" s="31">
        <v>0</v>
      </c>
      <c r="BJ22" s="31">
        <v>0.8886644590322579</v>
      </c>
      <c r="BK22" s="32">
        <f t="shared" si="2"/>
        <v>9.970826735880365</v>
      </c>
    </row>
    <row r="23" spans="1:63" ht="15">
      <c r="A23" s="29"/>
      <c r="B23" s="30" t="s">
        <v>27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0.15084992729032254</v>
      </c>
      <c r="I23" s="31">
        <v>0</v>
      </c>
      <c r="J23" s="31">
        <v>0</v>
      </c>
      <c r="K23" s="31">
        <v>0</v>
      </c>
      <c r="L23" s="31">
        <v>0.11632523422580646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0.32561465406451606</v>
      </c>
      <c r="S23" s="31">
        <v>0</v>
      </c>
      <c r="T23" s="31">
        <v>0</v>
      </c>
      <c r="U23" s="31">
        <v>0</v>
      </c>
      <c r="V23" s="31">
        <v>0.09846999038709678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0.08763822377419359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0.027190951387096766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1.0013280980645163</v>
      </c>
      <c r="AW23" s="31">
        <v>0.4602049161935483</v>
      </c>
      <c r="AX23" s="31">
        <v>0</v>
      </c>
      <c r="AY23" s="31">
        <v>0</v>
      </c>
      <c r="AZ23" s="31">
        <v>0.7992229747486412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1.1037084304838702</v>
      </c>
      <c r="BG23" s="31">
        <v>0.5831590090967741</v>
      </c>
      <c r="BH23" s="31">
        <v>0</v>
      </c>
      <c r="BI23" s="31">
        <v>0</v>
      </c>
      <c r="BJ23" s="31">
        <v>0.4349903427741936</v>
      </c>
      <c r="BK23" s="32">
        <f t="shared" si="2"/>
        <v>5.188702752490577</v>
      </c>
    </row>
    <row r="24" spans="1:63" ht="15">
      <c r="A24" s="29"/>
      <c r="B24" s="30" t="s">
        <v>28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0.21206559754838716</v>
      </c>
      <c r="I24" s="31">
        <v>0.29500763506451616</v>
      </c>
      <c r="J24" s="31">
        <v>0</v>
      </c>
      <c r="K24" s="31">
        <v>0</v>
      </c>
      <c r="L24" s="31">
        <v>0.8419597447096775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0.37719443099999994</v>
      </c>
      <c r="S24" s="31">
        <v>0.2151292804838709</v>
      </c>
      <c r="T24" s="31">
        <v>0</v>
      </c>
      <c r="U24" s="31">
        <v>0</v>
      </c>
      <c r="V24" s="31">
        <v>5.987333561096772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0.013558406967741934</v>
      </c>
      <c r="AC24" s="31">
        <v>0</v>
      </c>
      <c r="AD24" s="31">
        <v>0</v>
      </c>
      <c r="AE24" s="31">
        <v>0</v>
      </c>
      <c r="AF24" s="31">
        <v>0.23018256596774195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1.864852236870968</v>
      </c>
      <c r="AW24" s="31">
        <v>2.2345492965161298</v>
      </c>
      <c r="AX24" s="31">
        <v>0</v>
      </c>
      <c r="AY24" s="31">
        <v>0</v>
      </c>
      <c r="AZ24" s="31">
        <v>10.186458494801741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6.624208318193545</v>
      </c>
      <c r="BG24" s="31">
        <v>0.8316907468387097</v>
      </c>
      <c r="BH24" s="31">
        <v>0</v>
      </c>
      <c r="BI24" s="31">
        <v>0</v>
      </c>
      <c r="BJ24" s="31">
        <v>4.314052343903226</v>
      </c>
      <c r="BK24" s="32">
        <f t="shared" si="2"/>
        <v>34.22824265996303</v>
      </c>
    </row>
    <row r="25" spans="1:63" ht="15">
      <c r="A25" s="29"/>
      <c r="B25" s="30" t="s">
        <v>29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0.23240361835483872</v>
      </c>
      <c r="I25" s="31">
        <v>4.2280195588064515</v>
      </c>
      <c r="J25" s="31">
        <v>0</v>
      </c>
      <c r="K25" s="31">
        <v>0</v>
      </c>
      <c r="L25" s="31">
        <v>0.03559496303225806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0.1475854671612903</v>
      </c>
      <c r="S25" s="31">
        <v>0</v>
      </c>
      <c r="T25" s="31">
        <v>0</v>
      </c>
      <c r="U25" s="31">
        <v>0</v>
      </c>
      <c r="V25" s="31">
        <v>0.5719183546129033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0.008878109935483873</v>
      </c>
      <c r="AC25" s="31">
        <v>0</v>
      </c>
      <c r="AD25" s="31">
        <v>0</v>
      </c>
      <c r="AE25" s="31">
        <v>0</v>
      </c>
      <c r="AF25" s="31">
        <v>6.323539863290323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1.7920171957096769</v>
      </c>
      <c r="AW25" s="31">
        <v>0.5326865322903225</v>
      </c>
      <c r="AX25" s="31">
        <v>0</v>
      </c>
      <c r="AY25" s="31">
        <v>0</v>
      </c>
      <c r="AZ25" s="31">
        <v>11.824575924760957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2.973398017193547</v>
      </c>
      <c r="BG25" s="31">
        <v>2.7818682540322577</v>
      </c>
      <c r="BH25" s="31">
        <v>0</v>
      </c>
      <c r="BI25" s="31">
        <v>0</v>
      </c>
      <c r="BJ25" s="31">
        <v>1.0361156558064515</v>
      </c>
      <c r="BK25" s="32">
        <f t="shared" si="2"/>
        <v>32.48860151498676</v>
      </c>
    </row>
    <row r="26" spans="1:63" ht="15">
      <c r="A26" s="29"/>
      <c r="B26" s="30" t="s">
        <v>30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0.18768892922580652</v>
      </c>
      <c r="I26" s="31">
        <v>8.651205995354836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0.15863996700000002</v>
      </c>
      <c r="S26" s="31">
        <v>0</v>
      </c>
      <c r="T26" s="31">
        <v>0</v>
      </c>
      <c r="U26" s="31">
        <v>0</v>
      </c>
      <c r="V26" s="31">
        <v>0.39260778616129033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0.01364697893548387</v>
      </c>
      <c r="AC26" s="31">
        <v>0</v>
      </c>
      <c r="AD26" s="31">
        <v>0</v>
      </c>
      <c r="AE26" s="31">
        <v>0</v>
      </c>
      <c r="AF26" s="31">
        <v>0.3670296790967742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1.6452928020645161</v>
      </c>
      <c r="AW26" s="31">
        <v>9.414640353451611</v>
      </c>
      <c r="AX26" s="31">
        <v>0</v>
      </c>
      <c r="AY26" s="31">
        <v>0</v>
      </c>
      <c r="AZ26" s="31">
        <v>2.4198684044656305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1.4943347280967736</v>
      </c>
      <c r="BG26" s="31">
        <v>0</v>
      </c>
      <c r="BH26" s="31">
        <v>0</v>
      </c>
      <c r="BI26" s="31">
        <v>0</v>
      </c>
      <c r="BJ26" s="31">
        <v>1.7334525269354841</v>
      </c>
      <c r="BK26" s="32">
        <f t="shared" si="2"/>
        <v>26.47840815078821</v>
      </c>
    </row>
    <row r="27" spans="1:63" ht="15">
      <c r="A27" s="29"/>
      <c r="B27" s="30" t="s">
        <v>31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0.07184272441935484</v>
      </c>
      <c r="I27" s="31">
        <v>0</v>
      </c>
      <c r="J27" s="31">
        <v>0</v>
      </c>
      <c r="K27" s="31">
        <v>0</v>
      </c>
      <c r="L27" s="31">
        <v>0.136301933483871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0.008062815225806453</v>
      </c>
      <c r="S27" s="31">
        <v>0</v>
      </c>
      <c r="T27" s="31">
        <v>0.3543850281290322</v>
      </c>
      <c r="U27" s="31">
        <v>0</v>
      </c>
      <c r="V27" s="31">
        <v>0.15555594674193549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0.07257377070967745</v>
      </c>
      <c r="AC27" s="31">
        <v>0</v>
      </c>
      <c r="AD27" s="31">
        <v>0</v>
      </c>
      <c r="AE27" s="31">
        <v>0</v>
      </c>
      <c r="AF27" s="31">
        <v>0.43263825490322577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1.066837972</v>
      </c>
      <c r="AW27" s="31">
        <v>2.8002917494838697</v>
      </c>
      <c r="AX27" s="31">
        <v>0</v>
      </c>
      <c r="AY27" s="31">
        <v>0</v>
      </c>
      <c r="AZ27" s="31">
        <v>6.996964441464508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2.9477613850322575</v>
      </c>
      <c r="BG27" s="31">
        <v>0</v>
      </c>
      <c r="BH27" s="31">
        <v>0</v>
      </c>
      <c r="BI27" s="31">
        <v>0</v>
      </c>
      <c r="BJ27" s="31">
        <v>0.3504336242580645</v>
      </c>
      <c r="BK27" s="32">
        <f t="shared" si="2"/>
        <v>15.393649645851601</v>
      </c>
    </row>
    <row r="28" spans="1:63" ht="15">
      <c r="A28" s="29"/>
      <c r="B28" s="30" t="s">
        <v>32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0.13835893174193545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0.03152009864516129</v>
      </c>
      <c r="S28" s="31">
        <v>0</v>
      </c>
      <c r="T28" s="31">
        <v>0</v>
      </c>
      <c r="U28" s="31">
        <v>0</v>
      </c>
      <c r="V28" s="31">
        <v>0.13605507264516128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0.25760144025806453</v>
      </c>
      <c r="AC28" s="31">
        <v>0</v>
      </c>
      <c r="AD28" s="31">
        <v>0</v>
      </c>
      <c r="AE28" s="31">
        <v>0</v>
      </c>
      <c r="AF28" s="31">
        <v>0.8946445073548389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0.8453883793870969</v>
      </c>
      <c r="AW28" s="31">
        <v>1.1140610113870968</v>
      </c>
      <c r="AX28" s="31">
        <v>0</v>
      </c>
      <c r="AY28" s="31">
        <v>0</v>
      </c>
      <c r="AZ28" s="31">
        <v>1.5397007182996199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1.6046803301612893</v>
      </c>
      <c r="BG28" s="31">
        <v>0.13741654635483871</v>
      </c>
      <c r="BH28" s="31">
        <v>0</v>
      </c>
      <c r="BI28" s="31">
        <v>0</v>
      </c>
      <c r="BJ28" s="31">
        <v>0.8963865218064516</v>
      </c>
      <c r="BK28" s="32">
        <f t="shared" si="2"/>
        <v>7.595813558041555</v>
      </c>
    </row>
    <row r="29" spans="1:63" ht="15">
      <c r="A29" s="29"/>
      <c r="B29" s="30" t="s">
        <v>33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0.013428348258064516</v>
      </c>
      <c r="I29" s="31">
        <v>0</v>
      </c>
      <c r="J29" s="31">
        <v>0</v>
      </c>
      <c r="K29" s="31">
        <v>0</v>
      </c>
      <c r="L29" s="31">
        <v>0.06712723661290322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0.007729976741935483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0.023216497290322578</v>
      </c>
      <c r="AC29" s="31">
        <v>0</v>
      </c>
      <c r="AD29" s="31">
        <v>0</v>
      </c>
      <c r="AE29" s="31">
        <v>0</v>
      </c>
      <c r="AF29" s="31">
        <v>0.07230332393548387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0.015942177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0.41955137780645163</v>
      </c>
      <c r="AW29" s="31">
        <v>0</v>
      </c>
      <c r="AX29" s="31">
        <v>0</v>
      </c>
      <c r="AY29" s="31">
        <v>0</v>
      </c>
      <c r="AZ29" s="31">
        <v>0.07382472870912267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0.2496786853870968</v>
      </c>
      <c r="BG29" s="31">
        <v>0.3033637370645162</v>
      </c>
      <c r="BH29" s="31">
        <v>0</v>
      </c>
      <c r="BI29" s="31">
        <v>0</v>
      </c>
      <c r="BJ29" s="31">
        <v>0</v>
      </c>
      <c r="BK29" s="32">
        <f t="shared" si="2"/>
        <v>1.246166088805897</v>
      </c>
    </row>
    <row r="30" spans="1:63" ht="15">
      <c r="A30" s="29"/>
      <c r="B30" s="30" t="s">
        <v>34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0.1075706100967742</v>
      </c>
      <c r="I30" s="31">
        <v>0</v>
      </c>
      <c r="J30" s="31">
        <v>0</v>
      </c>
      <c r="K30" s="31">
        <v>0</v>
      </c>
      <c r="L30" s="31">
        <v>0.09060981612903224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0.059679485129032254</v>
      </c>
      <c r="S30" s="31">
        <v>0</v>
      </c>
      <c r="T30" s="31">
        <v>0</v>
      </c>
      <c r="U30" s="31">
        <v>0</v>
      </c>
      <c r="V30" s="31">
        <v>0.07252795961290323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0.04386633322580645</v>
      </c>
      <c r="AC30" s="31">
        <v>0</v>
      </c>
      <c r="AD30" s="31">
        <v>0</v>
      </c>
      <c r="AE30" s="31">
        <v>0</v>
      </c>
      <c r="AF30" s="31">
        <v>0.4082692965483872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0.0016791910645161294</v>
      </c>
      <c r="AM30" s="31">
        <v>0</v>
      </c>
      <c r="AN30" s="31">
        <v>0</v>
      </c>
      <c r="AO30" s="31">
        <v>0</v>
      </c>
      <c r="AP30" s="31">
        <v>0.07561979096774193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0.7511701479354838</v>
      </c>
      <c r="AW30" s="31">
        <v>0.3443825968387098</v>
      </c>
      <c r="AX30" s="31">
        <v>0</v>
      </c>
      <c r="AY30" s="31">
        <v>0</v>
      </c>
      <c r="AZ30" s="31">
        <v>0.5211953023666283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1.5329384940000002</v>
      </c>
      <c r="BG30" s="31">
        <v>0.22960139225806447</v>
      </c>
      <c r="BH30" s="31">
        <v>0</v>
      </c>
      <c r="BI30" s="31">
        <v>0</v>
      </c>
      <c r="BJ30" s="31">
        <v>0.5301066886451613</v>
      </c>
      <c r="BK30" s="32">
        <f t="shared" si="2"/>
        <v>4.7692171048182415</v>
      </c>
    </row>
    <row r="31" spans="1:63" ht="15">
      <c r="A31" s="29"/>
      <c r="B31" s="30" t="s">
        <v>35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0.0032546122580645164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0.024541622096774195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0.23526794599999995</v>
      </c>
      <c r="AW31" s="31">
        <v>0</v>
      </c>
      <c r="AX31" s="31">
        <v>0</v>
      </c>
      <c r="AY31" s="31">
        <v>0</v>
      </c>
      <c r="AZ31" s="31">
        <v>0.2595731122486491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0.23485990083870972</v>
      </c>
      <c r="BG31" s="31">
        <v>0.3770623404516128</v>
      </c>
      <c r="BH31" s="31">
        <v>0</v>
      </c>
      <c r="BI31" s="31">
        <v>0</v>
      </c>
      <c r="BJ31" s="31">
        <v>0.046437075741935493</v>
      </c>
      <c r="BK31" s="32">
        <f t="shared" si="2"/>
        <v>1.1809966096357458</v>
      </c>
    </row>
    <row r="32" spans="1:63" ht="15">
      <c r="A32" s="29"/>
      <c r="B32" s="30" t="s">
        <v>36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0.14890747712903227</v>
      </c>
      <c r="I32" s="31">
        <v>0</v>
      </c>
      <c r="J32" s="31">
        <v>0</v>
      </c>
      <c r="K32" s="31">
        <v>0</v>
      </c>
      <c r="L32" s="31">
        <v>0.9111686568387094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0.08106628706451613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0.05886380616129033</v>
      </c>
      <c r="AC32" s="31">
        <v>0</v>
      </c>
      <c r="AD32" s="31">
        <v>0</v>
      </c>
      <c r="AE32" s="31">
        <v>0</v>
      </c>
      <c r="AF32" s="31">
        <v>0.2081161020967742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0.01883546706451612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1.1089698806129034</v>
      </c>
      <c r="AW32" s="31">
        <v>4.760972278</v>
      </c>
      <c r="AX32" s="31">
        <v>0</v>
      </c>
      <c r="AY32" s="31">
        <v>0</v>
      </c>
      <c r="AZ32" s="31">
        <v>2.2186648865151612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0.9943979866774197</v>
      </c>
      <c r="BG32" s="31">
        <v>0</v>
      </c>
      <c r="BH32" s="31">
        <v>0</v>
      </c>
      <c r="BI32" s="31">
        <v>0</v>
      </c>
      <c r="BJ32" s="31">
        <v>1.2743448826774197</v>
      </c>
      <c r="BK32" s="32">
        <f t="shared" si="2"/>
        <v>11.784307710837743</v>
      </c>
    </row>
    <row r="33" spans="1:63" ht="15">
      <c r="A33" s="29"/>
      <c r="B33" s="30" t="s">
        <v>37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0.16900271535483874</v>
      </c>
      <c r="I33" s="31">
        <v>0</v>
      </c>
      <c r="J33" s="31">
        <v>0</v>
      </c>
      <c r="K33" s="31">
        <v>0</v>
      </c>
      <c r="L33" s="31">
        <v>0.2577345558709677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0.025396195838709678</v>
      </c>
      <c r="S33" s="31">
        <v>0</v>
      </c>
      <c r="T33" s="31">
        <v>0</v>
      </c>
      <c r="U33" s="31">
        <v>0</v>
      </c>
      <c r="V33" s="31">
        <v>0.06245937187096775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0.048845054516129034</v>
      </c>
      <c r="AC33" s="31">
        <v>0</v>
      </c>
      <c r="AD33" s="31">
        <v>0</v>
      </c>
      <c r="AE33" s="31">
        <v>0</v>
      </c>
      <c r="AF33" s="31">
        <v>0.055810854516129035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1.3651511280645159</v>
      </c>
      <c r="AW33" s="31">
        <v>0.6024732300645161</v>
      </c>
      <c r="AX33" s="31">
        <v>0</v>
      </c>
      <c r="AY33" s="31">
        <v>0</v>
      </c>
      <c r="AZ33" s="31">
        <v>2.333346707912736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1.1859801471612903</v>
      </c>
      <c r="BG33" s="31">
        <v>0</v>
      </c>
      <c r="BH33" s="31">
        <v>0</v>
      </c>
      <c r="BI33" s="31">
        <v>0</v>
      </c>
      <c r="BJ33" s="31">
        <v>0.8400587049677422</v>
      </c>
      <c r="BK33" s="32">
        <f t="shared" si="2"/>
        <v>6.946258666138542</v>
      </c>
    </row>
    <row r="34" spans="1:63" ht="15">
      <c r="A34" s="29"/>
      <c r="B34" s="30" t="s">
        <v>38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0.4420088443548387</v>
      </c>
      <c r="I34" s="31">
        <v>0.7445185908064517</v>
      </c>
      <c r="J34" s="31">
        <v>0</v>
      </c>
      <c r="K34" s="31">
        <v>0</v>
      </c>
      <c r="L34" s="31">
        <v>0.3271371688387097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0.10806376609677419</v>
      </c>
      <c r="S34" s="31">
        <v>0.238592289</v>
      </c>
      <c r="T34" s="31">
        <v>0</v>
      </c>
      <c r="U34" s="31">
        <v>0</v>
      </c>
      <c r="V34" s="31">
        <v>0.20741205199999999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0.12096832474193549</v>
      </c>
      <c r="AC34" s="31">
        <v>0.015183677419354839</v>
      </c>
      <c r="AD34" s="31">
        <v>0</v>
      </c>
      <c r="AE34" s="31">
        <v>0</v>
      </c>
      <c r="AF34" s="31">
        <v>0.20413716367741935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1.3672213825483872</v>
      </c>
      <c r="AW34" s="31">
        <v>8.281494834580645</v>
      </c>
      <c r="AX34" s="31">
        <v>0</v>
      </c>
      <c r="AY34" s="31">
        <v>0</v>
      </c>
      <c r="AZ34" s="31">
        <v>14.080742590536891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1.5988300873548382</v>
      </c>
      <c r="BG34" s="31">
        <v>0.19875350187096774</v>
      </c>
      <c r="BH34" s="31">
        <v>0</v>
      </c>
      <c r="BI34" s="31">
        <v>0</v>
      </c>
      <c r="BJ34" s="31">
        <v>0.32749176196774205</v>
      </c>
      <c r="BK34" s="32">
        <f t="shared" si="2"/>
        <v>28.262556035794955</v>
      </c>
    </row>
    <row r="35" spans="1:63" ht="15">
      <c r="A35" s="29"/>
      <c r="B35" s="30" t="s">
        <v>39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0.15572231003225806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0.12016697667741932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0.010072396774193549</v>
      </c>
      <c r="AC35" s="31">
        <v>0</v>
      </c>
      <c r="AD35" s="31">
        <v>0</v>
      </c>
      <c r="AE35" s="31">
        <v>0</v>
      </c>
      <c r="AF35" s="31">
        <v>0.24499421958064516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0.5727363698064517</v>
      </c>
      <c r="AW35" s="31">
        <v>0.23021168577419357</v>
      </c>
      <c r="AX35" s="31">
        <v>0</v>
      </c>
      <c r="AY35" s="31">
        <v>0</v>
      </c>
      <c r="AZ35" s="31">
        <v>2.6979907563419823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1.1793226743548384</v>
      </c>
      <c r="BG35" s="31">
        <v>0.015733634387096778</v>
      </c>
      <c r="BH35" s="31">
        <v>0</v>
      </c>
      <c r="BI35" s="31">
        <v>0</v>
      </c>
      <c r="BJ35" s="31">
        <v>0.4852856923548387</v>
      </c>
      <c r="BK35" s="32">
        <f t="shared" si="2"/>
        <v>5.712236716083917</v>
      </c>
    </row>
    <row r="36" spans="1:63" ht="15">
      <c r="A36" s="29"/>
      <c r="B36" s="30" t="s">
        <v>40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0.285444416</v>
      </c>
      <c r="I36" s="31">
        <v>0</v>
      </c>
      <c r="J36" s="31">
        <v>0</v>
      </c>
      <c r="K36" s="31">
        <v>0</v>
      </c>
      <c r="L36" s="31">
        <v>0.0939314870967742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0.07514518967741936</v>
      </c>
      <c r="S36" s="31">
        <v>0</v>
      </c>
      <c r="T36" s="31">
        <v>0</v>
      </c>
      <c r="U36" s="31">
        <v>0</v>
      </c>
      <c r="V36" s="31">
        <v>0.05367513548387097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0.13745821806451614</v>
      </c>
      <c r="AW36" s="31">
        <v>0</v>
      </c>
      <c r="AX36" s="31">
        <v>0</v>
      </c>
      <c r="AY36" s="31">
        <v>0</v>
      </c>
      <c r="AZ36" s="31">
        <v>1.0809687578948328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0.032898010967741934</v>
      </c>
      <c r="BG36" s="31">
        <v>0</v>
      </c>
      <c r="BH36" s="31">
        <v>0</v>
      </c>
      <c r="BI36" s="31">
        <v>0</v>
      </c>
      <c r="BJ36" s="31">
        <v>0</v>
      </c>
      <c r="BK36" s="32">
        <f t="shared" si="2"/>
        <v>1.7595212151851554</v>
      </c>
    </row>
    <row r="37" spans="1:63" ht="15">
      <c r="A37" s="29"/>
      <c r="B37" s="30" t="s">
        <v>41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0.10002251612903226</v>
      </c>
      <c r="I37" s="31">
        <v>0</v>
      </c>
      <c r="J37" s="31">
        <v>0</v>
      </c>
      <c r="K37" s="31">
        <v>0</v>
      </c>
      <c r="L37" s="31">
        <v>0.33340838709677423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0.13336335483870967</v>
      </c>
      <c r="S37" s="31">
        <v>0.13336335483870967</v>
      </c>
      <c r="T37" s="31">
        <v>0</v>
      </c>
      <c r="U37" s="31">
        <v>0</v>
      </c>
      <c r="V37" s="31">
        <v>0.13336335483870967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0.06480087825806452</v>
      </c>
      <c r="AW37" s="31">
        <v>0</v>
      </c>
      <c r="AX37" s="31">
        <v>0</v>
      </c>
      <c r="AY37" s="31">
        <v>0</v>
      </c>
      <c r="AZ37" s="31">
        <v>1.5250561774790643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0.057573550741935486</v>
      </c>
      <c r="BG37" s="31">
        <v>0</v>
      </c>
      <c r="BH37" s="31">
        <v>0</v>
      </c>
      <c r="BI37" s="31">
        <v>0</v>
      </c>
      <c r="BJ37" s="31">
        <v>0</v>
      </c>
      <c r="BK37" s="32">
        <f t="shared" si="2"/>
        <v>2.4809515742209998</v>
      </c>
    </row>
    <row r="38" spans="1:63" ht="15">
      <c r="A38" s="29"/>
      <c r="B38" s="30" t="s">
        <v>42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0.07887240387096775</v>
      </c>
      <c r="I38" s="31">
        <v>0</v>
      </c>
      <c r="J38" s="31">
        <v>0</v>
      </c>
      <c r="K38" s="31">
        <v>0</v>
      </c>
      <c r="L38" s="31">
        <v>0.06799345161290322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0.10122665567741937</v>
      </c>
      <c r="S38" s="31">
        <v>0</v>
      </c>
      <c r="T38" s="31">
        <v>0</v>
      </c>
      <c r="U38" s="31">
        <v>0</v>
      </c>
      <c r="V38" s="31">
        <v>0.020481462225806445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0.05352444361290323</v>
      </c>
      <c r="AW38" s="31">
        <v>0</v>
      </c>
      <c r="AX38" s="31">
        <v>0</v>
      </c>
      <c r="AY38" s="31">
        <v>0</v>
      </c>
      <c r="AZ38" s="31">
        <v>1.6572697688233402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0.09573895400000003</v>
      </c>
      <c r="BG38" s="31">
        <v>0.06725987096774194</v>
      </c>
      <c r="BH38" s="31">
        <v>0</v>
      </c>
      <c r="BI38" s="31">
        <v>0</v>
      </c>
      <c r="BJ38" s="31">
        <v>0.24409406761290325</v>
      </c>
      <c r="BK38" s="32">
        <f t="shared" si="2"/>
        <v>2.3864610784039857</v>
      </c>
    </row>
    <row r="39" spans="1:63" ht="15">
      <c r="A39" s="29"/>
      <c r="B39" s="30" t="s">
        <v>43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0.18040199632258067</v>
      </c>
      <c r="I39" s="31">
        <v>0</v>
      </c>
      <c r="J39" s="31">
        <v>0</v>
      </c>
      <c r="K39" s="31">
        <v>0</v>
      </c>
      <c r="L39" s="31">
        <v>1.1848727550967741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0.05341283870967742</v>
      </c>
      <c r="S39" s="31">
        <v>0</v>
      </c>
      <c r="T39" s="31">
        <v>0</v>
      </c>
      <c r="U39" s="31">
        <v>0</v>
      </c>
      <c r="V39" s="31">
        <v>0.564649660967742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0.11004661683870967</v>
      </c>
      <c r="AW39" s="31">
        <v>0.132716</v>
      </c>
      <c r="AX39" s="31">
        <v>0</v>
      </c>
      <c r="AY39" s="31">
        <v>0</v>
      </c>
      <c r="AZ39" s="31">
        <v>1.5827504183008234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0.1567740014516129</v>
      </c>
      <c r="BG39" s="31">
        <v>0</v>
      </c>
      <c r="BH39" s="31">
        <v>0</v>
      </c>
      <c r="BI39" s="31">
        <v>0</v>
      </c>
      <c r="BJ39" s="31">
        <v>0.13736106000000003</v>
      </c>
      <c r="BK39" s="32">
        <f t="shared" si="2"/>
        <v>4.102985347687921</v>
      </c>
    </row>
    <row r="40" spans="1:63" ht="15">
      <c r="A40" s="29"/>
      <c r="B40" s="30" t="s">
        <v>44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0.18284840190322585</v>
      </c>
      <c r="I40" s="31">
        <v>0</v>
      </c>
      <c r="J40" s="31">
        <v>0</v>
      </c>
      <c r="K40" s="31">
        <v>0</v>
      </c>
      <c r="L40" s="31">
        <v>0.5316529032258065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0.023924380645161294</v>
      </c>
      <c r="S40" s="31">
        <v>0</v>
      </c>
      <c r="T40" s="31">
        <v>0</v>
      </c>
      <c r="U40" s="31">
        <v>0</v>
      </c>
      <c r="V40" s="31">
        <v>0.09303925806451613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0.04749858580645162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0.34223489851612904</v>
      </c>
      <c r="AW40" s="31">
        <v>0</v>
      </c>
      <c r="AX40" s="31">
        <v>0</v>
      </c>
      <c r="AY40" s="31">
        <v>0</v>
      </c>
      <c r="AZ40" s="31">
        <v>2.001715404208703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0.11842374293548386</v>
      </c>
      <c r="BG40" s="31">
        <v>0</v>
      </c>
      <c r="BH40" s="31">
        <v>0</v>
      </c>
      <c r="BI40" s="31">
        <v>0</v>
      </c>
      <c r="BJ40" s="31">
        <v>0.367918438</v>
      </c>
      <c r="BK40" s="32">
        <f t="shared" si="2"/>
        <v>3.7092560133054775</v>
      </c>
    </row>
    <row r="41" spans="1:63" ht="15">
      <c r="A41" s="29"/>
      <c r="B41" s="30" t="s">
        <v>45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0.9268201016129032</v>
      </c>
      <c r="I41" s="31">
        <v>0</v>
      </c>
      <c r="J41" s="31">
        <v>0</v>
      </c>
      <c r="K41" s="31">
        <v>0</v>
      </c>
      <c r="L41" s="31">
        <v>27.833420252612903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0.8109867563548385</v>
      </c>
      <c r="S41" s="31">
        <v>0.5714354838709678</v>
      </c>
      <c r="T41" s="31">
        <v>0</v>
      </c>
      <c r="U41" s="31">
        <v>0</v>
      </c>
      <c r="V41" s="31">
        <v>4.1689094626451615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0.12748853558064518</v>
      </c>
      <c r="AC41" s="31">
        <v>0</v>
      </c>
      <c r="AD41" s="31">
        <v>0</v>
      </c>
      <c r="AE41" s="31">
        <v>0</v>
      </c>
      <c r="AF41" s="31">
        <v>0.5697095483870969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0.013895354838709678</v>
      </c>
      <c r="AM41" s="31">
        <v>0</v>
      </c>
      <c r="AN41" s="31">
        <v>0</v>
      </c>
      <c r="AO41" s="31">
        <v>0</v>
      </c>
      <c r="AP41" s="31">
        <v>0.09726748387096774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14.103256161999992</v>
      </c>
      <c r="AW41" s="31">
        <v>15.03726803332258</v>
      </c>
      <c r="AX41" s="31">
        <v>0</v>
      </c>
      <c r="AY41" s="31">
        <v>0</v>
      </c>
      <c r="AZ41" s="31">
        <v>122.99680095354512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23.268341814483794</v>
      </c>
      <c r="BG41" s="31">
        <v>3.251499136903226</v>
      </c>
      <c r="BH41" s="31">
        <v>0.20843284596774192</v>
      </c>
      <c r="BI41" s="31">
        <v>0</v>
      </c>
      <c r="BJ41" s="31">
        <v>14.237168721161282</v>
      </c>
      <c r="BK41" s="32">
        <f t="shared" si="2"/>
        <v>228.2227006471579</v>
      </c>
    </row>
    <row r="42" spans="1:63" ht="15">
      <c r="A42" s="29"/>
      <c r="B42" s="30" t="s">
        <v>46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0.025486716451612903</v>
      </c>
      <c r="I42" s="31">
        <v>0</v>
      </c>
      <c r="J42" s="31">
        <v>0</v>
      </c>
      <c r="K42" s="31">
        <v>0</v>
      </c>
      <c r="L42" s="31">
        <v>0.2146249806451613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0.044266402258064524</v>
      </c>
      <c r="S42" s="31">
        <v>0.06707030645161291</v>
      </c>
      <c r="T42" s="31">
        <v>0</v>
      </c>
      <c r="U42" s="31">
        <v>0</v>
      </c>
      <c r="V42" s="31">
        <v>0.1311372152903226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0.07329085322580646</v>
      </c>
      <c r="AW42" s="31">
        <v>0</v>
      </c>
      <c r="AX42" s="31">
        <v>0</v>
      </c>
      <c r="AY42" s="31">
        <v>0</v>
      </c>
      <c r="AZ42" s="31">
        <v>0.09577408888754944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0.1922375953870968</v>
      </c>
      <c r="BG42" s="31">
        <v>0</v>
      </c>
      <c r="BH42" s="31">
        <v>0</v>
      </c>
      <c r="BI42" s="31">
        <v>0</v>
      </c>
      <c r="BJ42" s="31">
        <v>0.030698505483870965</v>
      </c>
      <c r="BK42" s="32">
        <f t="shared" si="2"/>
        <v>0.874586664081098</v>
      </c>
    </row>
    <row r="43" spans="1:63" ht="15">
      <c r="A43" s="29"/>
      <c r="B43" s="30" t="s">
        <v>47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0.0013385903225806453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0.14958338967741933</v>
      </c>
      <c r="AW43" s="31">
        <v>0</v>
      </c>
      <c r="AX43" s="31">
        <v>0</v>
      </c>
      <c r="AY43" s="31">
        <v>0</v>
      </c>
      <c r="AZ43" s="31">
        <v>2.393160387096774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2">
        <f t="shared" si="2"/>
        <v>2.5440823670967743</v>
      </c>
    </row>
    <row r="44" spans="1:63" ht="15">
      <c r="A44" s="29"/>
      <c r="B44" s="30" t="s">
        <v>48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0.1957367066774194</v>
      </c>
      <c r="I44" s="31">
        <v>0</v>
      </c>
      <c r="J44" s="31">
        <v>0</v>
      </c>
      <c r="K44" s="31">
        <v>0</v>
      </c>
      <c r="L44" s="31">
        <v>0.8255066532258064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0.06868215354838711</v>
      </c>
      <c r="S44" s="31">
        <v>0</v>
      </c>
      <c r="T44" s="31">
        <v>0</v>
      </c>
      <c r="U44" s="31">
        <v>0</v>
      </c>
      <c r="V44" s="31">
        <v>0.06604053225806453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0.006561935483870968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0.3700178263225806</v>
      </c>
      <c r="AW44" s="31">
        <v>0</v>
      </c>
      <c r="AX44" s="31">
        <v>0</v>
      </c>
      <c r="AY44" s="31">
        <v>0</v>
      </c>
      <c r="AZ44" s="31">
        <v>0.21654387093750413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0.10183129616129032</v>
      </c>
      <c r="BG44" s="31">
        <v>0</v>
      </c>
      <c r="BH44" s="31">
        <v>0</v>
      </c>
      <c r="BI44" s="31">
        <v>0</v>
      </c>
      <c r="BJ44" s="31">
        <v>0.03278999161290322</v>
      </c>
      <c r="BK44" s="32">
        <f t="shared" si="2"/>
        <v>1.8837109662278269</v>
      </c>
    </row>
    <row r="45" spans="1:63" ht="15">
      <c r="A45" s="29"/>
      <c r="B45" s="30" t="s">
        <v>49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0.41738702980645154</v>
      </c>
      <c r="I45" s="31">
        <v>0.004240067419354838</v>
      </c>
      <c r="J45" s="31">
        <v>0</v>
      </c>
      <c r="K45" s="31">
        <v>0</v>
      </c>
      <c r="L45" s="31">
        <v>8.705233676096771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0.45800530993548383</v>
      </c>
      <c r="S45" s="31">
        <v>0</v>
      </c>
      <c r="T45" s="31">
        <v>0</v>
      </c>
      <c r="U45" s="31">
        <v>0</v>
      </c>
      <c r="V45" s="31">
        <v>0.08556607293548388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0.05948396587096776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14.737176411064516</v>
      </c>
      <c r="AW45" s="31">
        <v>6.099016960258064</v>
      </c>
      <c r="AX45" s="31">
        <v>0</v>
      </c>
      <c r="AY45" s="31">
        <v>0</v>
      </c>
      <c r="AZ45" s="31">
        <v>69.32568986710483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17.067270534548385</v>
      </c>
      <c r="BG45" s="31">
        <v>0.05501300645161291</v>
      </c>
      <c r="BH45" s="31">
        <v>0</v>
      </c>
      <c r="BI45" s="31">
        <v>0</v>
      </c>
      <c r="BJ45" s="31">
        <v>9.259530036903229</v>
      </c>
      <c r="BK45" s="32">
        <f t="shared" si="2"/>
        <v>126.27361293839515</v>
      </c>
    </row>
    <row r="46" spans="1:63" ht="15">
      <c r="A46" s="29"/>
      <c r="B46" s="30" t="s">
        <v>50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0.0006594085483870967</v>
      </c>
      <c r="I46" s="31">
        <v>0</v>
      </c>
      <c r="J46" s="31">
        <v>0</v>
      </c>
      <c r="K46" s="31">
        <v>0</v>
      </c>
      <c r="L46" s="31">
        <v>0.0197822564516129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0.052592203516129046</v>
      </c>
      <c r="AW46" s="31">
        <v>0</v>
      </c>
      <c r="AX46" s="31">
        <v>0</v>
      </c>
      <c r="AY46" s="31">
        <v>0</v>
      </c>
      <c r="AZ46" s="31">
        <v>0.19582316376852413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0.024987543548387104</v>
      </c>
      <c r="BG46" s="31">
        <v>0</v>
      </c>
      <c r="BH46" s="31">
        <v>0</v>
      </c>
      <c r="BI46" s="31">
        <v>0</v>
      </c>
      <c r="BJ46" s="31">
        <v>0</v>
      </c>
      <c r="BK46" s="32">
        <f t="shared" si="2"/>
        <v>0.2938445758330403</v>
      </c>
    </row>
    <row r="47" spans="1:63" ht="15">
      <c r="A47" s="29"/>
      <c r="B47" s="30" t="s">
        <v>51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0.22979579361290323</v>
      </c>
      <c r="I47" s="31">
        <v>0.013132225806451613</v>
      </c>
      <c r="J47" s="31">
        <v>0</v>
      </c>
      <c r="K47" s="31">
        <v>0</v>
      </c>
      <c r="L47" s="31">
        <v>0.9173755221935485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0.00919255806451613</v>
      </c>
      <c r="S47" s="31">
        <v>0</v>
      </c>
      <c r="T47" s="31">
        <v>0</v>
      </c>
      <c r="U47" s="31">
        <v>0</v>
      </c>
      <c r="V47" s="31">
        <v>0.38781681109677424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0.05419816074193551</v>
      </c>
      <c r="AW47" s="31">
        <v>0.006544432258064516</v>
      </c>
      <c r="AX47" s="31">
        <v>0</v>
      </c>
      <c r="AY47" s="31">
        <v>0</v>
      </c>
      <c r="AZ47" s="31">
        <v>0.3272216128253281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0.06745511</v>
      </c>
      <c r="BG47" s="31">
        <v>0</v>
      </c>
      <c r="BH47" s="31">
        <v>0</v>
      </c>
      <c r="BI47" s="31">
        <v>0</v>
      </c>
      <c r="BJ47" s="31">
        <v>0.11387312129032257</v>
      </c>
      <c r="BK47" s="32">
        <f t="shared" si="2"/>
        <v>2.126605347889844</v>
      </c>
    </row>
    <row r="48" spans="1:63" ht="15">
      <c r="A48" s="29"/>
      <c r="B48" s="30" t="s">
        <v>52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0.18090165841935482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0.012447871451612903</v>
      </c>
      <c r="S48" s="31">
        <v>0</v>
      </c>
      <c r="T48" s="31">
        <v>0</v>
      </c>
      <c r="U48" s="31">
        <v>0</v>
      </c>
      <c r="V48" s="31">
        <v>0.0655151129032258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0.07378486274193549</v>
      </c>
      <c r="AW48" s="31">
        <v>0</v>
      </c>
      <c r="AX48" s="31">
        <v>0</v>
      </c>
      <c r="AY48" s="31">
        <v>0</v>
      </c>
      <c r="AZ48" s="31">
        <v>6.467780275308791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0.0988667364516129</v>
      </c>
      <c r="BG48" s="31">
        <v>0</v>
      </c>
      <c r="BH48" s="31">
        <v>0</v>
      </c>
      <c r="BI48" s="31">
        <v>0</v>
      </c>
      <c r="BJ48" s="31">
        <v>0.6529503278064517</v>
      </c>
      <c r="BK48" s="32">
        <f t="shared" si="2"/>
        <v>7.552246845082985</v>
      </c>
    </row>
    <row r="49" spans="1:63" ht="15">
      <c r="A49" s="29"/>
      <c r="B49" s="30" t="s">
        <v>53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0.16678134896774194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0.0013107283870967745</v>
      </c>
      <c r="S49" s="31">
        <v>0</v>
      </c>
      <c r="T49" s="31">
        <v>0</v>
      </c>
      <c r="U49" s="31">
        <v>0</v>
      </c>
      <c r="V49" s="31">
        <v>0.12607543499999999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0.07618487767741934</v>
      </c>
      <c r="AW49" s="31">
        <v>0</v>
      </c>
      <c r="AX49" s="31">
        <v>0</v>
      </c>
      <c r="AY49" s="31">
        <v>0</v>
      </c>
      <c r="AZ49" s="31">
        <v>0.13049764507211967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0.1204317002903226</v>
      </c>
      <c r="BG49" s="31">
        <v>0</v>
      </c>
      <c r="BH49" s="31">
        <v>0</v>
      </c>
      <c r="BI49" s="31">
        <v>0</v>
      </c>
      <c r="BJ49" s="31">
        <v>0.06524882258064517</v>
      </c>
      <c r="BK49" s="32">
        <f t="shared" si="2"/>
        <v>0.6865305579753455</v>
      </c>
    </row>
    <row r="50" spans="1:63" ht="15">
      <c r="A50" s="29"/>
      <c r="B50" s="30" t="s">
        <v>54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5.42081250119355</v>
      </c>
      <c r="I50" s="31">
        <v>0</v>
      </c>
      <c r="J50" s="31">
        <v>0</v>
      </c>
      <c r="K50" s="31">
        <v>0</v>
      </c>
      <c r="L50" s="31">
        <v>7.395646084838709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0.029517981903225805</v>
      </c>
      <c r="S50" s="31">
        <v>0</v>
      </c>
      <c r="T50" s="31">
        <v>0</v>
      </c>
      <c r="U50" s="31">
        <v>0</v>
      </c>
      <c r="V50" s="31">
        <v>0.07585023841935483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0.7425009302580645</v>
      </c>
      <c r="AW50" s="31">
        <v>0</v>
      </c>
      <c r="AX50" s="31">
        <v>0</v>
      </c>
      <c r="AY50" s="31">
        <v>0</v>
      </c>
      <c r="AZ50" s="31">
        <v>1.1968013950364633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0.13644694393548387</v>
      </c>
      <c r="BG50" s="31">
        <v>0</v>
      </c>
      <c r="BH50" s="31">
        <v>0</v>
      </c>
      <c r="BI50" s="31">
        <v>0</v>
      </c>
      <c r="BJ50" s="31">
        <v>1.6866250645161291</v>
      </c>
      <c r="BK50" s="32">
        <f t="shared" si="2"/>
        <v>16.684201140100978</v>
      </c>
    </row>
    <row r="51" spans="1:63" ht="15">
      <c r="A51" s="29"/>
      <c r="B51" s="30" t="s">
        <v>55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0.28377841322580644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0.021567682258064515</v>
      </c>
      <c r="S51" s="31">
        <v>0</v>
      </c>
      <c r="T51" s="31">
        <v>0</v>
      </c>
      <c r="U51" s="31">
        <v>0</v>
      </c>
      <c r="V51" s="31">
        <v>0.13071322580645162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0.07568294209677418</v>
      </c>
      <c r="AW51" s="31">
        <v>0</v>
      </c>
      <c r="AX51" s="31">
        <v>0</v>
      </c>
      <c r="AY51" s="31">
        <v>0</v>
      </c>
      <c r="AZ51" s="31">
        <v>3.355689613873452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0.12085358758064517</v>
      </c>
      <c r="BG51" s="31">
        <v>0.3405075231612905</v>
      </c>
      <c r="BH51" s="31">
        <v>0</v>
      </c>
      <c r="BI51" s="31">
        <v>0</v>
      </c>
      <c r="BJ51" s="31">
        <v>1.4316531935483872</v>
      </c>
      <c r="BK51" s="32">
        <f t="shared" si="2"/>
        <v>5.760446181550871</v>
      </c>
    </row>
    <row r="52" spans="1:63" ht="15">
      <c r="A52" s="29"/>
      <c r="B52" s="30" t="s">
        <v>56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0.057091809064516136</v>
      </c>
      <c r="I52" s="31">
        <v>0</v>
      </c>
      <c r="J52" s="31">
        <v>0</v>
      </c>
      <c r="K52" s="31">
        <v>0</v>
      </c>
      <c r="L52" s="31">
        <v>0.046902890322580645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0.19215016635483873</v>
      </c>
      <c r="S52" s="31">
        <v>0</v>
      </c>
      <c r="T52" s="31">
        <v>0</v>
      </c>
      <c r="U52" s="31">
        <v>0</v>
      </c>
      <c r="V52" s="31">
        <v>0.2948181677419355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0.2864792410967742</v>
      </c>
      <c r="AW52" s="31">
        <v>0</v>
      </c>
      <c r="AX52" s="31">
        <v>0</v>
      </c>
      <c r="AY52" s="31">
        <v>0</v>
      </c>
      <c r="AZ52" s="31">
        <v>0.9057853986445842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0.23329659790322585</v>
      </c>
      <c r="BG52" s="31">
        <v>0</v>
      </c>
      <c r="BH52" s="31">
        <v>0</v>
      </c>
      <c r="BI52" s="31">
        <v>0</v>
      </c>
      <c r="BJ52" s="31">
        <v>0.8608495645161292</v>
      </c>
      <c r="BK52" s="32">
        <f t="shared" si="2"/>
        <v>2.877373835644584</v>
      </c>
    </row>
    <row r="53" spans="1:63" ht="15">
      <c r="A53" s="29"/>
      <c r="B53" s="30" t="s">
        <v>57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0.033769336999999996</v>
      </c>
      <c r="I53" s="31">
        <v>0</v>
      </c>
      <c r="J53" s="31">
        <v>0</v>
      </c>
      <c r="K53" s="31">
        <v>0</v>
      </c>
      <c r="L53" s="31">
        <v>0.5361572634193549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0.03131283096774193</v>
      </c>
      <c r="S53" s="31">
        <v>0</v>
      </c>
      <c r="T53" s="31">
        <v>0</v>
      </c>
      <c r="U53" s="31">
        <v>0</v>
      </c>
      <c r="V53" s="31">
        <v>0.05218805161290323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0.16357503203225807</v>
      </c>
      <c r="AW53" s="31">
        <v>0</v>
      </c>
      <c r="AX53" s="31">
        <v>0</v>
      </c>
      <c r="AY53" s="31">
        <v>0</v>
      </c>
      <c r="AZ53" s="31">
        <v>3.7436306069807754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0.0799310071612903</v>
      </c>
      <c r="BG53" s="31">
        <v>0</v>
      </c>
      <c r="BH53" s="31">
        <v>0</v>
      </c>
      <c r="BI53" s="31">
        <v>0</v>
      </c>
      <c r="BJ53" s="31">
        <v>0.16625355038709683</v>
      </c>
      <c r="BK53" s="32">
        <f t="shared" si="2"/>
        <v>4.806817679561421</v>
      </c>
    </row>
    <row r="54" spans="1:63" ht="15">
      <c r="A54" s="29"/>
      <c r="B54" s="30" t="s">
        <v>58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0.10460275148387098</v>
      </c>
      <c r="I54" s="31">
        <v>0</v>
      </c>
      <c r="J54" s="31">
        <v>0</v>
      </c>
      <c r="K54" s="31">
        <v>0</v>
      </c>
      <c r="L54" s="31">
        <v>0.8376531083870968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0.06513632258064517</v>
      </c>
      <c r="S54" s="31">
        <v>0</v>
      </c>
      <c r="T54" s="31">
        <v>0</v>
      </c>
      <c r="U54" s="31">
        <v>0</v>
      </c>
      <c r="V54" s="31">
        <v>0.06513632258064517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0.00779066129032258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0.16954344535483867</v>
      </c>
      <c r="AW54" s="31">
        <v>0</v>
      </c>
      <c r="AX54" s="31">
        <v>0</v>
      </c>
      <c r="AY54" s="31">
        <v>0</v>
      </c>
      <c r="AZ54" s="31">
        <v>1.8697587096718014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0.16907782506451613</v>
      </c>
      <c r="BG54" s="31">
        <v>0</v>
      </c>
      <c r="BH54" s="31">
        <v>0</v>
      </c>
      <c r="BI54" s="31">
        <v>0</v>
      </c>
      <c r="BJ54" s="31">
        <v>0.33758233816129035</v>
      </c>
      <c r="BK54" s="32">
        <f t="shared" si="2"/>
        <v>3.6262814845750273</v>
      </c>
    </row>
    <row r="55" spans="1:63" ht="15">
      <c r="A55" s="29"/>
      <c r="B55" s="30" t="s">
        <v>59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0.10168043067741936</v>
      </c>
      <c r="I55" s="31">
        <v>0</v>
      </c>
      <c r="J55" s="31">
        <v>0</v>
      </c>
      <c r="K55" s="31">
        <v>0</v>
      </c>
      <c r="L55" s="31">
        <v>0.0650963064516129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0.016274076612903227</v>
      </c>
      <c r="S55" s="31">
        <v>0</v>
      </c>
      <c r="T55" s="31">
        <v>0</v>
      </c>
      <c r="U55" s="31">
        <v>0</v>
      </c>
      <c r="V55" s="31">
        <v>0.0650963064516129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0.00648976129032258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0.09968273335483871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0</v>
      </c>
      <c r="BH55" s="31">
        <v>0</v>
      </c>
      <c r="BI55" s="31">
        <v>0</v>
      </c>
      <c r="BJ55" s="31">
        <v>0.13109317812903226</v>
      </c>
      <c r="BK55" s="32">
        <f t="shared" si="2"/>
        <v>0.4854127929677419</v>
      </c>
    </row>
    <row r="56" spans="1:63" ht="15">
      <c r="A56" s="29"/>
      <c r="B56" s="30" t="s">
        <v>60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0.034993939774193544</v>
      </c>
      <c r="I56" s="31">
        <v>0</v>
      </c>
      <c r="J56" s="31">
        <v>0</v>
      </c>
      <c r="K56" s="31">
        <v>0</v>
      </c>
      <c r="L56" s="31">
        <v>0.30916040051612903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0.007766067096774196</v>
      </c>
      <c r="S56" s="31">
        <v>0</v>
      </c>
      <c r="T56" s="31">
        <v>0</v>
      </c>
      <c r="U56" s="31">
        <v>0</v>
      </c>
      <c r="V56" s="31">
        <v>0.11842950358064519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0.2089412511935484</v>
      </c>
      <c r="AW56" s="31">
        <v>0</v>
      </c>
      <c r="AX56" s="31">
        <v>0</v>
      </c>
      <c r="AY56" s="31">
        <v>0</v>
      </c>
      <c r="AZ56" s="31">
        <v>1.3421934140468008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0.012903693548387097</v>
      </c>
      <c r="BG56" s="31">
        <v>0</v>
      </c>
      <c r="BH56" s="31">
        <v>0</v>
      </c>
      <c r="BI56" s="31">
        <v>0</v>
      </c>
      <c r="BJ56" s="31">
        <v>0</v>
      </c>
      <c r="BK56" s="32">
        <f t="shared" si="2"/>
        <v>2.0343882697564784</v>
      </c>
    </row>
    <row r="57" spans="1:63" ht="15">
      <c r="A57" s="29"/>
      <c r="B57" s="30" t="s">
        <v>61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0.07945847848387097</v>
      </c>
      <c r="I57" s="31">
        <v>0</v>
      </c>
      <c r="J57" s="31">
        <v>0</v>
      </c>
      <c r="K57" s="31">
        <v>0</v>
      </c>
      <c r="L57" s="31">
        <v>0.7243283870967742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0.012934435483870969</v>
      </c>
      <c r="S57" s="31">
        <v>0</v>
      </c>
      <c r="T57" s="31">
        <v>0</v>
      </c>
      <c r="U57" s="31">
        <v>0</v>
      </c>
      <c r="V57" s="31">
        <v>0.0776066129032258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0.10701292787096775</v>
      </c>
      <c r="AW57" s="31">
        <v>0</v>
      </c>
      <c r="AX57" s="31">
        <v>0</v>
      </c>
      <c r="AY57" s="31">
        <v>0</v>
      </c>
      <c r="AZ57" s="31">
        <v>1.4055069442957338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0.02578935483870968</v>
      </c>
      <c r="BG57" s="31">
        <v>0</v>
      </c>
      <c r="BH57" s="31">
        <v>0</v>
      </c>
      <c r="BI57" s="31">
        <v>0</v>
      </c>
      <c r="BJ57" s="31">
        <v>0</v>
      </c>
      <c r="BK57" s="32">
        <f t="shared" si="2"/>
        <v>2.4326371409731533</v>
      </c>
    </row>
    <row r="58" spans="1:63" ht="15">
      <c r="A58" s="29"/>
      <c r="B58" s="30" t="s">
        <v>62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0.2333909669354839</v>
      </c>
      <c r="I58" s="31">
        <v>0</v>
      </c>
      <c r="J58" s="31">
        <v>0</v>
      </c>
      <c r="K58" s="31">
        <v>0</v>
      </c>
      <c r="L58" s="31">
        <v>0.39279925645161295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0.1624457941935484</v>
      </c>
      <c r="S58" s="31">
        <v>0</v>
      </c>
      <c r="T58" s="31">
        <v>0</v>
      </c>
      <c r="U58" s="31">
        <v>0</v>
      </c>
      <c r="V58" s="31">
        <v>0.3062502677419355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0.8408487190967743</v>
      </c>
      <c r="AW58" s="31">
        <v>1.3004461290322582</v>
      </c>
      <c r="AX58" s="31">
        <v>0</v>
      </c>
      <c r="AY58" s="31">
        <v>0</v>
      </c>
      <c r="AZ58" s="31">
        <v>1.57743875867834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0.7734430399354837</v>
      </c>
      <c r="BG58" s="31">
        <v>0</v>
      </c>
      <c r="BH58" s="31">
        <v>0</v>
      </c>
      <c r="BI58" s="31">
        <v>0</v>
      </c>
      <c r="BJ58" s="31">
        <v>0.5721962967741936</v>
      </c>
      <c r="BK58" s="32">
        <f t="shared" si="2"/>
        <v>6.15925922883963</v>
      </c>
    </row>
    <row r="59" spans="1:63" ht="15">
      <c r="A59" s="29"/>
      <c r="B59" s="30" t="s">
        <v>63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0.025802251612903226</v>
      </c>
      <c r="I59" s="31">
        <v>0</v>
      </c>
      <c r="J59" s="31">
        <v>0</v>
      </c>
      <c r="K59" s="31">
        <v>0</v>
      </c>
      <c r="L59" s="31">
        <v>0.567649535483871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0.14802304054838714</v>
      </c>
      <c r="AW59" s="31">
        <v>0</v>
      </c>
      <c r="AX59" s="31">
        <v>0</v>
      </c>
      <c r="AY59" s="31">
        <v>0</v>
      </c>
      <c r="AZ59" s="31">
        <v>2.1350095355430443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0.012862917999999997</v>
      </c>
      <c r="BG59" s="31">
        <v>0</v>
      </c>
      <c r="BH59" s="31">
        <v>0</v>
      </c>
      <c r="BI59" s="31">
        <v>0</v>
      </c>
      <c r="BJ59" s="31">
        <v>1.5437785059354838</v>
      </c>
      <c r="BK59" s="32">
        <f t="shared" si="2"/>
        <v>4.433125787123689</v>
      </c>
    </row>
    <row r="60" spans="1:63" ht="15">
      <c r="A60" s="29"/>
      <c r="B60" s="30" t="s">
        <v>64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0.09774262841935483</v>
      </c>
      <c r="I60" s="31">
        <v>0</v>
      </c>
      <c r="J60" s="31">
        <v>0</v>
      </c>
      <c r="K60" s="31">
        <v>0</v>
      </c>
      <c r="L60" s="31">
        <v>0.024491226774193547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0.03480332225806451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0.09636396419354838</v>
      </c>
      <c r="AW60" s="31">
        <v>0</v>
      </c>
      <c r="AX60" s="31">
        <v>0</v>
      </c>
      <c r="AY60" s="31">
        <v>0</v>
      </c>
      <c r="AZ60" s="31">
        <v>0.7196135486379945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0.25700483870967744</v>
      </c>
      <c r="BK60" s="32">
        <f t="shared" si="2"/>
        <v>1.2300195289928333</v>
      </c>
    </row>
    <row r="61" spans="1:63" ht="15">
      <c r="A61" s="29"/>
      <c r="B61" s="30" t="s">
        <v>65</v>
      </c>
      <c r="C61" s="31">
        <v>0</v>
      </c>
      <c r="D61" s="31">
        <v>1.2657574193548387</v>
      </c>
      <c r="E61" s="31">
        <v>0</v>
      </c>
      <c r="F61" s="31">
        <v>0</v>
      </c>
      <c r="G61" s="31">
        <v>0</v>
      </c>
      <c r="H61" s="31">
        <v>0.5972675530645161</v>
      </c>
      <c r="I61" s="31">
        <v>2.499870903225806</v>
      </c>
      <c r="J61" s="31">
        <v>0</v>
      </c>
      <c r="K61" s="31">
        <v>0</v>
      </c>
      <c r="L61" s="31">
        <v>2.9428744278387104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0.3526124750967742</v>
      </c>
      <c r="S61" s="31">
        <v>0.009811509677419354</v>
      </c>
      <c r="T61" s="31">
        <v>0.06328787096774194</v>
      </c>
      <c r="U61" s="31">
        <v>0</v>
      </c>
      <c r="V61" s="31">
        <v>0.4772586878387096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0.32529574229032254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2.394903650677419</v>
      </c>
      <c r="AW61" s="31">
        <v>7.89369434351613</v>
      </c>
      <c r="AX61" s="31">
        <v>0</v>
      </c>
      <c r="AY61" s="31">
        <v>0</v>
      </c>
      <c r="AZ61" s="31">
        <v>24.871040348196207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4.310417574419354</v>
      </c>
      <c r="BG61" s="31">
        <v>0.17435705054838707</v>
      </c>
      <c r="BH61" s="31">
        <v>0</v>
      </c>
      <c r="BI61" s="31">
        <v>0</v>
      </c>
      <c r="BJ61" s="31">
        <v>6.370024510548384</v>
      </c>
      <c r="BK61" s="32">
        <f t="shared" si="2"/>
        <v>54.54847406726072</v>
      </c>
    </row>
    <row r="62" spans="1:63" ht="15">
      <c r="A62" s="29"/>
      <c r="B62" s="30" t="s">
        <v>66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0.4206557989354839</v>
      </c>
      <c r="I62" s="31">
        <v>9.28351612903226</v>
      </c>
      <c r="J62" s="31">
        <v>0</v>
      </c>
      <c r="K62" s="31">
        <v>0</v>
      </c>
      <c r="L62" s="31">
        <v>2.9732681152258067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0.17285401877419354</v>
      </c>
      <c r="S62" s="31">
        <v>0</v>
      </c>
      <c r="T62" s="31">
        <v>0</v>
      </c>
      <c r="U62" s="31">
        <v>0</v>
      </c>
      <c r="V62" s="31">
        <v>0.4641758064516129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0.030119927838709676</v>
      </c>
      <c r="AC62" s="31">
        <v>0</v>
      </c>
      <c r="AD62" s="31">
        <v>0</v>
      </c>
      <c r="AE62" s="31">
        <v>0</v>
      </c>
      <c r="AF62" s="31">
        <v>0.2970093807096774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1.5471756988709675</v>
      </c>
      <c r="AW62" s="31">
        <v>1.4632867096774194</v>
      </c>
      <c r="AX62" s="31">
        <v>0</v>
      </c>
      <c r="AY62" s="31">
        <v>0</v>
      </c>
      <c r="AZ62" s="31">
        <v>7.992501172772005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1.6822696262580643</v>
      </c>
      <c r="BG62" s="31">
        <v>0.3487401738064515</v>
      </c>
      <c r="BH62" s="31">
        <v>0</v>
      </c>
      <c r="BI62" s="31">
        <v>0</v>
      </c>
      <c r="BJ62" s="31">
        <v>2.0797707182258067</v>
      </c>
      <c r="BK62" s="32">
        <f t="shared" si="2"/>
        <v>28.755343276578458</v>
      </c>
    </row>
    <row r="63" spans="1:63" ht="15">
      <c r="A63" s="29"/>
      <c r="B63" s="30" t="s">
        <v>67</v>
      </c>
      <c r="C63" s="31">
        <v>0</v>
      </c>
      <c r="D63" s="31">
        <v>8.352104017258064</v>
      </c>
      <c r="E63" s="31">
        <v>0</v>
      </c>
      <c r="F63" s="31">
        <v>0</v>
      </c>
      <c r="G63" s="31">
        <v>0</v>
      </c>
      <c r="H63" s="31">
        <v>0.5382221037419355</v>
      </c>
      <c r="I63" s="31">
        <v>7.123288845387096</v>
      </c>
      <c r="J63" s="31">
        <v>0</v>
      </c>
      <c r="K63" s="31">
        <v>0</v>
      </c>
      <c r="L63" s="31">
        <v>7.383252733903227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0.47877042619354837</v>
      </c>
      <c r="S63" s="31">
        <v>0.14018636738709678</v>
      </c>
      <c r="T63" s="31">
        <v>0</v>
      </c>
      <c r="U63" s="31">
        <v>0</v>
      </c>
      <c r="V63" s="31">
        <v>0.8762469671612904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1.8971689192903225</v>
      </c>
      <c r="AW63" s="31">
        <v>2.492787096774194</v>
      </c>
      <c r="AX63" s="31">
        <v>0</v>
      </c>
      <c r="AY63" s="31">
        <v>0</v>
      </c>
      <c r="AZ63" s="31">
        <v>13.418366683560123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4.3948519166451625</v>
      </c>
      <c r="BG63" s="31">
        <v>0.39325692364516135</v>
      </c>
      <c r="BH63" s="31">
        <v>0</v>
      </c>
      <c r="BI63" s="31">
        <v>0</v>
      </c>
      <c r="BJ63" s="31">
        <v>5.5928926460645165</v>
      </c>
      <c r="BK63" s="32">
        <f t="shared" si="2"/>
        <v>53.081395647011746</v>
      </c>
    </row>
    <row r="64" spans="1:63" ht="15">
      <c r="A64" s="29"/>
      <c r="B64" s="30" t="s">
        <v>68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0.6947569760000002</v>
      </c>
      <c r="I64" s="31">
        <v>32.69048387096774</v>
      </c>
      <c r="J64" s="31">
        <v>0</v>
      </c>
      <c r="K64" s="31">
        <v>0</v>
      </c>
      <c r="L64" s="31">
        <v>4.390813058322581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0.4569263582903225</v>
      </c>
      <c r="S64" s="31">
        <v>2.6152387096774192</v>
      </c>
      <c r="T64" s="31">
        <v>0</v>
      </c>
      <c r="U64" s="31">
        <v>0</v>
      </c>
      <c r="V64" s="31">
        <v>0.4873820749354838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0.00642353064516129</v>
      </c>
      <c r="AC64" s="31">
        <v>0</v>
      </c>
      <c r="AD64" s="31">
        <v>0</v>
      </c>
      <c r="AE64" s="31">
        <v>0</v>
      </c>
      <c r="AF64" s="31">
        <v>1.196950224967742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3.6678367698709664</v>
      </c>
      <c r="AW64" s="31">
        <v>8.286354532258065</v>
      </c>
      <c r="AX64" s="31">
        <v>0</v>
      </c>
      <c r="AY64" s="31">
        <v>0</v>
      </c>
      <c r="AZ64" s="31">
        <v>16.026424462282357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4.1060616731935475</v>
      </c>
      <c r="BG64" s="31">
        <v>0.6290834977096776</v>
      </c>
      <c r="BH64" s="31">
        <v>0</v>
      </c>
      <c r="BI64" s="31">
        <v>0</v>
      </c>
      <c r="BJ64" s="31">
        <v>14.342431690838708</v>
      </c>
      <c r="BK64" s="32">
        <f t="shared" si="2"/>
        <v>89.59716742995977</v>
      </c>
    </row>
    <row r="65" spans="1:63" ht="15">
      <c r="A65" s="29"/>
      <c r="B65" s="30" t="s">
        <v>69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0.7161426620645162</v>
      </c>
      <c r="I65" s="31">
        <v>7.841878064516129</v>
      </c>
      <c r="J65" s="31">
        <v>0</v>
      </c>
      <c r="K65" s="31">
        <v>0</v>
      </c>
      <c r="L65" s="31">
        <v>1.320459299935484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0.3756849749354838</v>
      </c>
      <c r="S65" s="31">
        <v>2.6139593548387094</v>
      </c>
      <c r="T65" s="31">
        <v>0</v>
      </c>
      <c r="U65" s="31">
        <v>0</v>
      </c>
      <c r="V65" s="31">
        <v>0.7711180096774194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0.08252817003225806</v>
      </c>
      <c r="AC65" s="31">
        <v>0</v>
      </c>
      <c r="AD65" s="31">
        <v>0</v>
      </c>
      <c r="AE65" s="31">
        <v>0</v>
      </c>
      <c r="AF65" s="31">
        <v>0.28255707096774196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2.6592952451612897</v>
      </c>
      <c r="AW65" s="31">
        <v>9.058688322677419</v>
      </c>
      <c r="AX65" s="31">
        <v>0</v>
      </c>
      <c r="AY65" s="31">
        <v>0</v>
      </c>
      <c r="AZ65" s="31">
        <v>27.231098154378124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3.101248391741936</v>
      </c>
      <c r="BG65" s="31">
        <v>1.0107426047096775</v>
      </c>
      <c r="BH65" s="31">
        <v>0</v>
      </c>
      <c r="BI65" s="31">
        <v>0</v>
      </c>
      <c r="BJ65" s="31">
        <v>3.006691065032259</v>
      </c>
      <c r="BK65" s="32">
        <f t="shared" si="2"/>
        <v>60.07209139066844</v>
      </c>
    </row>
    <row r="66" spans="1:63" ht="15">
      <c r="A66" s="29"/>
      <c r="B66" s="30" t="s">
        <v>70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0.17687755287096774</v>
      </c>
      <c r="I66" s="31">
        <v>6.5250274193548385</v>
      </c>
      <c r="J66" s="31">
        <v>0</v>
      </c>
      <c r="K66" s="31">
        <v>0</v>
      </c>
      <c r="L66" s="31">
        <v>2.0669126242580647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0.26577721606451615</v>
      </c>
      <c r="S66" s="31">
        <v>1.4746561967741936</v>
      </c>
      <c r="T66" s="31">
        <v>0</v>
      </c>
      <c r="U66" s="31">
        <v>0</v>
      </c>
      <c r="V66" s="31">
        <v>0.7706057382258065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0.051303122580645164</v>
      </c>
      <c r="AC66" s="31">
        <v>0</v>
      </c>
      <c r="AD66" s="31">
        <v>0</v>
      </c>
      <c r="AE66" s="31">
        <v>0</v>
      </c>
      <c r="AF66" s="31">
        <v>0.20521249032258065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2.024194097548386</v>
      </c>
      <c r="AW66" s="31">
        <v>4.355961135483871</v>
      </c>
      <c r="AX66" s="31">
        <v>0</v>
      </c>
      <c r="AY66" s="31">
        <v>0</v>
      </c>
      <c r="AZ66" s="31">
        <v>9.315598905259774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1.2440667818709672</v>
      </c>
      <c r="BG66" s="31">
        <v>2.1034280258064513</v>
      </c>
      <c r="BH66" s="31">
        <v>0</v>
      </c>
      <c r="BI66" s="31">
        <v>0</v>
      </c>
      <c r="BJ66" s="31">
        <v>3.2017970200322576</v>
      </c>
      <c r="BK66" s="32">
        <f t="shared" si="2"/>
        <v>33.78141832645331</v>
      </c>
    </row>
    <row r="67" spans="1:63" ht="15">
      <c r="A67" s="29"/>
      <c r="B67" s="30" t="s">
        <v>71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0.5021709425483871</v>
      </c>
      <c r="I67" s="31">
        <v>0</v>
      </c>
      <c r="J67" s="31">
        <v>0</v>
      </c>
      <c r="K67" s="31">
        <v>0</v>
      </c>
      <c r="L67" s="31">
        <v>4.158343900645161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0.3971281143870967</v>
      </c>
      <c r="S67" s="31">
        <v>1.304373870967742</v>
      </c>
      <c r="T67" s="31">
        <v>0</v>
      </c>
      <c r="U67" s="31">
        <v>0</v>
      </c>
      <c r="V67" s="31">
        <v>1.5063069978064516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0.03134074341935484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2.27067198532258</v>
      </c>
      <c r="AW67" s="31">
        <v>6.339946621612904</v>
      </c>
      <c r="AX67" s="31">
        <v>0</v>
      </c>
      <c r="AY67" s="31">
        <v>0</v>
      </c>
      <c r="AZ67" s="31">
        <v>9.930675028274651</v>
      </c>
      <c r="BA67" s="31">
        <v>0</v>
      </c>
      <c r="BB67" s="31">
        <v>0</v>
      </c>
      <c r="BC67" s="31">
        <v>0</v>
      </c>
      <c r="BD67" s="31">
        <v>0</v>
      </c>
      <c r="BE67" s="31">
        <v>0</v>
      </c>
      <c r="BF67" s="31">
        <v>3.520343479193548</v>
      </c>
      <c r="BG67" s="31">
        <v>0</v>
      </c>
      <c r="BH67" s="31">
        <v>0</v>
      </c>
      <c r="BI67" s="31">
        <v>0</v>
      </c>
      <c r="BJ67" s="31">
        <v>4.238145002967743</v>
      </c>
      <c r="BK67" s="32">
        <f t="shared" si="2"/>
        <v>34.19944668714562</v>
      </c>
    </row>
    <row r="68" spans="1:63" ht="15">
      <c r="A68" s="29"/>
      <c r="B68" s="30" t="s">
        <v>72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0.46797431403225803</v>
      </c>
      <c r="I68" s="31">
        <v>3.775430576322581</v>
      </c>
      <c r="J68" s="31">
        <v>0</v>
      </c>
      <c r="K68" s="31">
        <v>0</v>
      </c>
      <c r="L68" s="31">
        <v>2.478528280387097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0.4540667946451613</v>
      </c>
      <c r="S68" s="31">
        <v>0.0648435</v>
      </c>
      <c r="T68" s="31">
        <v>3.89061</v>
      </c>
      <c r="U68" s="31">
        <v>0</v>
      </c>
      <c r="V68" s="31">
        <v>1.8234278328064515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0.038250106451612906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2.1842265253225817</v>
      </c>
      <c r="AW68" s="31">
        <v>0.6137867081935484</v>
      </c>
      <c r="AX68" s="31">
        <v>1.2750035483870967</v>
      </c>
      <c r="AY68" s="31">
        <v>0</v>
      </c>
      <c r="AZ68" s="31">
        <v>20.104809564094527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2.856363897935484</v>
      </c>
      <c r="BG68" s="31">
        <v>0.08925024838709678</v>
      </c>
      <c r="BH68" s="31">
        <v>0</v>
      </c>
      <c r="BI68" s="31">
        <v>0</v>
      </c>
      <c r="BJ68" s="31">
        <v>3.2830092555806454</v>
      </c>
      <c r="BK68" s="32">
        <f t="shared" si="2"/>
        <v>43.39958115254613</v>
      </c>
    </row>
    <row r="69" spans="1:63" ht="15">
      <c r="A69" s="29"/>
      <c r="B69" s="30" t="s">
        <v>73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0.35861445490322574</v>
      </c>
      <c r="I69" s="31">
        <v>0</v>
      </c>
      <c r="J69" s="31">
        <v>0</v>
      </c>
      <c r="K69" s="31">
        <v>0</v>
      </c>
      <c r="L69" s="31">
        <v>2.720527620935483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0.37044474816129025</v>
      </c>
      <c r="S69" s="31">
        <v>0</v>
      </c>
      <c r="T69" s="31">
        <v>5.156757419354839</v>
      </c>
      <c r="U69" s="31">
        <v>0</v>
      </c>
      <c r="V69" s="31">
        <v>0.4475544156774193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0.3175071951290322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2.9197082519677418</v>
      </c>
      <c r="AW69" s="31">
        <v>7.188590515129032</v>
      </c>
      <c r="AX69" s="31">
        <v>0</v>
      </c>
      <c r="AY69" s="31">
        <v>0</v>
      </c>
      <c r="AZ69" s="31">
        <v>11.588883455703515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2.9581690311290334</v>
      </c>
      <c r="BG69" s="31">
        <v>0.19015838709677418</v>
      </c>
      <c r="BH69" s="31">
        <v>0</v>
      </c>
      <c r="BI69" s="31">
        <v>0</v>
      </c>
      <c r="BJ69" s="31">
        <v>4.204737760193549</v>
      </c>
      <c r="BK69" s="32">
        <f t="shared" si="2"/>
        <v>38.42165325538093</v>
      </c>
    </row>
    <row r="70" spans="1:63" ht="15">
      <c r="A70" s="29"/>
      <c r="B70" s="30" t="s">
        <v>74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0.34158730196774184</v>
      </c>
      <c r="I70" s="31">
        <v>6.420085483870968</v>
      </c>
      <c r="J70" s="31">
        <v>0</v>
      </c>
      <c r="K70" s="31">
        <v>0</v>
      </c>
      <c r="L70" s="31">
        <v>1.8117481235483872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0.1550381061935484</v>
      </c>
      <c r="S70" s="31">
        <v>0.2069144398387097</v>
      </c>
      <c r="T70" s="31">
        <v>0</v>
      </c>
      <c r="U70" s="31">
        <v>0</v>
      </c>
      <c r="V70" s="31">
        <v>0.6420085483870968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2.242542504516129</v>
      </c>
      <c r="AW70" s="31">
        <v>1.9575665</v>
      </c>
      <c r="AX70" s="31">
        <v>0</v>
      </c>
      <c r="AY70" s="31">
        <v>0</v>
      </c>
      <c r="AZ70" s="31">
        <v>21.230403424941123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1.6862293610322576</v>
      </c>
      <c r="BG70" s="31">
        <v>0</v>
      </c>
      <c r="BH70" s="31">
        <v>0</v>
      </c>
      <c r="BI70" s="31">
        <v>0</v>
      </c>
      <c r="BJ70" s="31">
        <v>7.71374416235484</v>
      </c>
      <c r="BK70" s="32">
        <f t="shared" si="2"/>
        <v>44.407867956650804</v>
      </c>
    </row>
    <row r="71" spans="1:63" ht="15">
      <c r="A71" s="29"/>
      <c r="B71" s="30" t="s">
        <v>75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0.05408899258064516</v>
      </c>
      <c r="I71" s="31">
        <v>366.0441125806452</v>
      </c>
      <c r="J71" s="31">
        <v>0</v>
      </c>
      <c r="K71" s="31">
        <v>0</v>
      </c>
      <c r="L71" s="31">
        <v>9.43475555467742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0.0006289417741935483</v>
      </c>
      <c r="S71" s="31">
        <v>94.34126612903225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0.11588897116129032</v>
      </c>
      <c r="AW71" s="31">
        <v>2.505363870967742</v>
      </c>
      <c r="AX71" s="31">
        <v>0</v>
      </c>
      <c r="AY71" s="31">
        <v>0</v>
      </c>
      <c r="AZ71" s="31">
        <v>0.06263409646962652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0.03630272270967741</v>
      </c>
      <c r="BG71" s="31">
        <v>0</v>
      </c>
      <c r="BH71" s="31">
        <v>0</v>
      </c>
      <c r="BI71" s="31">
        <v>0</v>
      </c>
      <c r="BJ71" s="31">
        <v>0.06263409677419356</v>
      </c>
      <c r="BK71" s="32">
        <f t="shared" si="2"/>
        <v>472.6576759567923</v>
      </c>
    </row>
    <row r="72" spans="1:63" ht="15">
      <c r="A72" s="29"/>
      <c r="B72" s="30" t="s">
        <v>76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0.20824372241935485</v>
      </c>
      <c r="I72" s="31">
        <v>12.80666129032258</v>
      </c>
      <c r="J72" s="31">
        <v>0</v>
      </c>
      <c r="K72" s="31">
        <v>0</v>
      </c>
      <c r="L72" s="31">
        <v>3.0249333967741934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0.07188975377419354</v>
      </c>
      <c r="S72" s="31">
        <v>0</v>
      </c>
      <c r="T72" s="31">
        <v>0</v>
      </c>
      <c r="U72" s="31">
        <v>0</v>
      </c>
      <c r="V72" s="31">
        <v>0.23820390000000002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0.8521290682903226</v>
      </c>
      <c r="AW72" s="31">
        <v>5.127279654838709</v>
      </c>
      <c r="AX72" s="31">
        <v>0</v>
      </c>
      <c r="AY72" s="31">
        <v>0</v>
      </c>
      <c r="AZ72" s="31">
        <v>5.041350479348246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0.6125956183870966</v>
      </c>
      <c r="BG72" s="31">
        <v>0</v>
      </c>
      <c r="BH72" s="31">
        <v>0</v>
      </c>
      <c r="BI72" s="31">
        <v>0</v>
      </c>
      <c r="BJ72" s="31">
        <v>0.7117722370967743</v>
      </c>
      <c r="BK72" s="32">
        <f t="shared" si="2"/>
        <v>28.69505912125147</v>
      </c>
    </row>
    <row r="73" spans="1:63" ht="15">
      <c r="A73" s="29"/>
      <c r="B73" s="30" t="s">
        <v>77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0.007463399548387099</v>
      </c>
      <c r="I73" s="31">
        <v>194.48125</v>
      </c>
      <c r="J73" s="31">
        <v>0</v>
      </c>
      <c r="K73" s="31">
        <v>0</v>
      </c>
      <c r="L73" s="31">
        <v>0.690722116935484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0.0031367943548387084</v>
      </c>
      <c r="S73" s="31">
        <v>0</v>
      </c>
      <c r="T73" s="31">
        <v>0</v>
      </c>
      <c r="U73" s="31">
        <v>0</v>
      </c>
      <c r="V73" s="31">
        <v>0.0006273588709677417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0.07072538812903224</v>
      </c>
      <c r="AW73" s="31">
        <v>0</v>
      </c>
      <c r="AX73" s="31">
        <v>0</v>
      </c>
      <c r="AY73" s="31">
        <v>0</v>
      </c>
      <c r="AZ73" s="31">
        <v>0.024991303276738156</v>
      </c>
      <c r="BA73" s="31">
        <v>0</v>
      </c>
      <c r="BB73" s="31">
        <v>0</v>
      </c>
      <c r="BC73" s="31">
        <v>0</v>
      </c>
      <c r="BD73" s="31">
        <v>0</v>
      </c>
      <c r="BE73" s="31">
        <v>0</v>
      </c>
      <c r="BF73" s="31">
        <v>0.009996834193548387</v>
      </c>
      <c r="BG73" s="31">
        <v>57.479997419354845</v>
      </c>
      <c r="BH73" s="31">
        <v>0</v>
      </c>
      <c r="BI73" s="31">
        <v>0</v>
      </c>
      <c r="BJ73" s="31">
        <v>0</v>
      </c>
      <c r="BK73" s="32">
        <f t="shared" si="2"/>
        <v>252.76891061466384</v>
      </c>
    </row>
    <row r="74" spans="1:63" ht="15">
      <c r="A74" s="29"/>
      <c r="B74" s="30" t="s">
        <v>78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0.5458975460322579</v>
      </c>
      <c r="I74" s="31">
        <v>0</v>
      </c>
      <c r="J74" s="31">
        <v>0</v>
      </c>
      <c r="K74" s="31">
        <v>0</v>
      </c>
      <c r="L74" s="31">
        <v>2.8704242332580634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0.1340035907096774</v>
      </c>
      <c r="S74" s="31">
        <v>0</v>
      </c>
      <c r="T74" s="31">
        <v>0</v>
      </c>
      <c r="U74" s="31">
        <v>0</v>
      </c>
      <c r="V74" s="31">
        <v>0.38826244193548387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0.1878740322580645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2.094672209967742</v>
      </c>
      <c r="AW74" s="31">
        <v>10.810008792483872</v>
      </c>
      <c r="AX74" s="31">
        <v>0</v>
      </c>
      <c r="AY74" s="31">
        <v>0</v>
      </c>
      <c r="AZ74" s="31">
        <v>15.53749747725868</v>
      </c>
      <c r="BA74" s="31">
        <v>0</v>
      </c>
      <c r="BB74" s="31">
        <v>0</v>
      </c>
      <c r="BC74" s="31">
        <v>0</v>
      </c>
      <c r="BD74" s="31">
        <v>0</v>
      </c>
      <c r="BE74" s="31">
        <v>0</v>
      </c>
      <c r="BF74" s="31">
        <v>0.7141833985161291</v>
      </c>
      <c r="BG74" s="31">
        <v>0.413322870967742</v>
      </c>
      <c r="BH74" s="31">
        <v>0</v>
      </c>
      <c r="BI74" s="31">
        <v>0</v>
      </c>
      <c r="BJ74" s="31">
        <v>3.6071626319677423</v>
      </c>
      <c r="BK74" s="32">
        <f t="shared" si="2"/>
        <v>37.30330922535545</v>
      </c>
    </row>
    <row r="75" spans="1:63" ht="15">
      <c r="A75" s="29"/>
      <c r="B75" s="30" t="s">
        <v>79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0.34716559022580645</v>
      </c>
      <c r="I75" s="31">
        <v>0</v>
      </c>
      <c r="J75" s="31">
        <v>0</v>
      </c>
      <c r="K75" s="31">
        <v>0</v>
      </c>
      <c r="L75" s="31">
        <v>4.86900921951613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0.10906811003225807</v>
      </c>
      <c r="S75" s="31">
        <v>0</v>
      </c>
      <c r="T75" s="31">
        <v>0</v>
      </c>
      <c r="U75" s="31">
        <v>0</v>
      </c>
      <c r="V75" s="31">
        <v>0.3577275483870968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1.5992268364516127</v>
      </c>
      <c r="AW75" s="31">
        <v>2.306983309677419</v>
      </c>
      <c r="AX75" s="31">
        <v>0</v>
      </c>
      <c r="AY75" s="31">
        <v>0</v>
      </c>
      <c r="AZ75" s="31">
        <v>13.23901467085461</v>
      </c>
      <c r="BA75" s="31">
        <v>0</v>
      </c>
      <c r="BB75" s="31">
        <v>0</v>
      </c>
      <c r="BC75" s="31">
        <v>0</v>
      </c>
      <c r="BD75" s="31">
        <v>0</v>
      </c>
      <c r="BE75" s="31">
        <v>0</v>
      </c>
      <c r="BF75" s="31">
        <v>1.0470666034516134</v>
      </c>
      <c r="BG75" s="31">
        <v>0.5280288774193549</v>
      </c>
      <c r="BH75" s="31">
        <v>0</v>
      </c>
      <c r="BI75" s="31">
        <v>0</v>
      </c>
      <c r="BJ75" s="31">
        <v>1.4817263485161292</v>
      </c>
      <c r="BK75" s="32">
        <f t="shared" si="2"/>
        <v>25.885017114532033</v>
      </c>
    </row>
    <row r="76" spans="1:63" ht="15">
      <c r="A76" s="29"/>
      <c r="B76" s="30" t="s">
        <v>80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0.37208361332258066</v>
      </c>
      <c r="I76" s="31">
        <v>5.108646451612903</v>
      </c>
      <c r="J76" s="31">
        <v>0</v>
      </c>
      <c r="K76" s="31">
        <v>0</v>
      </c>
      <c r="L76" s="31">
        <v>0.6154373992258065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0.05147566864516129</v>
      </c>
      <c r="S76" s="31">
        <v>0</v>
      </c>
      <c r="T76" s="31">
        <v>0</v>
      </c>
      <c r="U76" s="31">
        <v>0</v>
      </c>
      <c r="V76" s="31">
        <v>1.0613213003225805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0.7844965923225805</v>
      </c>
      <c r="AW76" s="31">
        <v>4.563325745129033</v>
      </c>
      <c r="AX76" s="31">
        <v>0</v>
      </c>
      <c r="AY76" s="31">
        <v>0</v>
      </c>
      <c r="AZ76" s="31">
        <v>10.920908485239432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0.817146716451613</v>
      </c>
      <c r="BG76" s="31">
        <v>0.05656547903225806</v>
      </c>
      <c r="BH76" s="31">
        <v>0</v>
      </c>
      <c r="BI76" s="31">
        <v>0</v>
      </c>
      <c r="BJ76" s="31">
        <v>1.7700857220967745</v>
      </c>
      <c r="BK76" s="32">
        <f t="shared" si="2"/>
        <v>26.121493173400722</v>
      </c>
    </row>
    <row r="77" spans="1:63" ht="15">
      <c r="A77" s="29"/>
      <c r="B77" s="30" t="s">
        <v>81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0.36400032332258064</v>
      </c>
      <c r="I77" s="31">
        <v>0.127336</v>
      </c>
      <c r="J77" s="31">
        <v>0</v>
      </c>
      <c r="K77" s="31">
        <v>0</v>
      </c>
      <c r="L77" s="31">
        <v>7.939654656354841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0.03630401196774194</v>
      </c>
      <c r="S77" s="31">
        <v>0</v>
      </c>
      <c r="T77" s="31">
        <v>0</v>
      </c>
      <c r="U77" s="31">
        <v>0</v>
      </c>
      <c r="V77" s="31">
        <v>0.0012733599999999996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0.8888363366774192</v>
      </c>
      <c r="AW77" s="31">
        <v>0.26320370322580644</v>
      </c>
      <c r="AX77" s="31">
        <v>0</v>
      </c>
      <c r="AY77" s="31">
        <v>0</v>
      </c>
      <c r="AZ77" s="31">
        <v>17.69896508611968</v>
      </c>
      <c r="BA77" s="31">
        <v>0</v>
      </c>
      <c r="BB77" s="31">
        <v>0</v>
      </c>
      <c r="BC77" s="31">
        <v>0</v>
      </c>
      <c r="BD77" s="31">
        <v>0</v>
      </c>
      <c r="BE77" s="31">
        <v>0</v>
      </c>
      <c r="BF77" s="31">
        <v>0.37152929116129035</v>
      </c>
      <c r="BG77" s="31">
        <v>0.2506701935483871</v>
      </c>
      <c r="BH77" s="31">
        <v>0</v>
      </c>
      <c r="BI77" s="31">
        <v>0</v>
      </c>
      <c r="BJ77" s="31">
        <v>0.8370510741612904</v>
      </c>
      <c r="BK77" s="32">
        <f t="shared" si="2"/>
        <v>28.778824036539042</v>
      </c>
    </row>
    <row r="78" spans="1:63" ht="15">
      <c r="A78" s="29"/>
      <c r="B78" s="30" t="s">
        <v>82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0.270790186</v>
      </c>
      <c r="I78" s="31">
        <v>7.591710967741935</v>
      </c>
      <c r="J78" s="31">
        <v>0</v>
      </c>
      <c r="K78" s="31">
        <v>0</v>
      </c>
      <c r="L78" s="31">
        <v>1.9180429923548388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0.1536063900967742</v>
      </c>
      <c r="S78" s="31">
        <v>0</v>
      </c>
      <c r="T78" s="31">
        <v>0</v>
      </c>
      <c r="U78" s="31">
        <v>0</v>
      </c>
      <c r="V78" s="31">
        <v>0.3795855483870968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2.0414050336451615</v>
      </c>
      <c r="AW78" s="31">
        <v>1.5916678039677419</v>
      </c>
      <c r="AX78" s="31">
        <v>0</v>
      </c>
      <c r="AY78" s="31">
        <v>0</v>
      </c>
      <c r="AZ78" s="31">
        <v>9.761566131158297</v>
      </c>
      <c r="BA78" s="31">
        <v>0</v>
      </c>
      <c r="BB78" s="31">
        <v>0</v>
      </c>
      <c r="BC78" s="31">
        <v>0</v>
      </c>
      <c r="BD78" s="31">
        <v>0</v>
      </c>
      <c r="BE78" s="31">
        <v>0</v>
      </c>
      <c r="BF78" s="31">
        <v>0.7696724379354841</v>
      </c>
      <c r="BG78" s="31">
        <v>0.07493198709677419</v>
      </c>
      <c r="BH78" s="31">
        <v>0</v>
      </c>
      <c r="BI78" s="31">
        <v>0</v>
      </c>
      <c r="BJ78" s="31">
        <v>1.9767173927741934</v>
      </c>
      <c r="BK78" s="32">
        <f t="shared" si="2"/>
        <v>26.529696871158297</v>
      </c>
    </row>
    <row r="79" spans="1:63" ht="15">
      <c r="A79" s="29"/>
      <c r="B79" s="30" t="s">
        <v>83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0.640069630483871</v>
      </c>
      <c r="I79" s="31">
        <v>0.12597625806451612</v>
      </c>
      <c r="J79" s="31">
        <v>1.2597625806451613</v>
      </c>
      <c r="K79" s="31">
        <v>0</v>
      </c>
      <c r="L79" s="31">
        <v>4.084614509096775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0.2147521887419355</v>
      </c>
      <c r="S79" s="31">
        <v>0.6298812903225807</v>
      </c>
      <c r="T79" s="31">
        <v>6.324008154838709</v>
      </c>
      <c r="U79" s="31">
        <v>0</v>
      </c>
      <c r="V79" s="31">
        <v>0.49130740645161286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1.0527950309677419</v>
      </c>
      <c r="AW79" s="31">
        <v>0.6779151975483871</v>
      </c>
      <c r="AX79" s="31">
        <v>0</v>
      </c>
      <c r="AY79" s="31">
        <v>0</v>
      </c>
      <c r="AZ79" s="31">
        <v>9.4414799786653</v>
      </c>
      <c r="BA79" s="31">
        <v>0</v>
      </c>
      <c r="BB79" s="31">
        <v>0</v>
      </c>
      <c r="BC79" s="31">
        <v>0</v>
      </c>
      <c r="BD79" s="31">
        <v>0</v>
      </c>
      <c r="BE79" s="31">
        <v>0</v>
      </c>
      <c r="BF79" s="31">
        <v>1.5624000977741945</v>
      </c>
      <c r="BG79" s="31">
        <v>0.06218264516129033</v>
      </c>
      <c r="BH79" s="31">
        <v>0</v>
      </c>
      <c r="BI79" s="31">
        <v>0</v>
      </c>
      <c r="BJ79" s="31">
        <v>2.1856382720645167</v>
      </c>
      <c r="BK79" s="32">
        <f t="shared" si="2"/>
        <v>28.752783240826588</v>
      </c>
    </row>
    <row r="80" spans="1:63" ht="15">
      <c r="A80" s="29"/>
      <c r="B80" s="30" t="s">
        <v>84</v>
      </c>
      <c r="C80" s="31">
        <v>0</v>
      </c>
      <c r="D80" s="31">
        <v>6.278706541935484</v>
      </c>
      <c r="E80" s="31">
        <v>0</v>
      </c>
      <c r="F80" s="31">
        <v>0</v>
      </c>
      <c r="G80" s="31">
        <v>0</v>
      </c>
      <c r="H80" s="31">
        <v>0.20328342745161296</v>
      </c>
      <c r="I80" s="31">
        <v>16.29205290322581</v>
      </c>
      <c r="J80" s="31">
        <v>0.6266174193548387</v>
      </c>
      <c r="K80" s="31">
        <v>0</v>
      </c>
      <c r="L80" s="31">
        <v>1.0970817778064517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0.18693252990322584</v>
      </c>
      <c r="S80" s="31">
        <v>0.6391497677419355</v>
      </c>
      <c r="T80" s="31">
        <v>0</v>
      </c>
      <c r="U80" s="31">
        <v>0</v>
      </c>
      <c r="V80" s="31">
        <v>0.14662847612903224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0.05718669738709677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0.8686918551935482</v>
      </c>
      <c r="AW80" s="31">
        <v>14.700246851612905</v>
      </c>
      <c r="AX80" s="31">
        <v>0</v>
      </c>
      <c r="AY80" s="31">
        <v>0</v>
      </c>
      <c r="AZ80" s="31">
        <v>7.543290941105213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1.0008393817419354</v>
      </c>
      <c r="BG80" s="31">
        <v>0.061869725806451614</v>
      </c>
      <c r="BH80" s="31">
        <v>0</v>
      </c>
      <c r="BI80" s="31">
        <v>0</v>
      </c>
      <c r="BJ80" s="31">
        <v>1.2645461661935484</v>
      </c>
      <c r="BK80" s="32">
        <f t="shared" si="2"/>
        <v>50.967124462589084</v>
      </c>
    </row>
    <row r="81" spans="1:63" ht="15">
      <c r="A81" s="29"/>
      <c r="B81" s="30" t="s">
        <v>85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0.20595621322580643</v>
      </c>
      <c r="I81" s="31">
        <v>6.50347660451613</v>
      </c>
      <c r="J81" s="31">
        <v>0.2503774193548387</v>
      </c>
      <c r="K81" s="31">
        <v>0</v>
      </c>
      <c r="L81" s="31">
        <v>0.7434613199032258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0.20875000151612902</v>
      </c>
      <c r="S81" s="31">
        <v>0</v>
      </c>
      <c r="T81" s="31">
        <v>0</v>
      </c>
      <c r="U81" s="31">
        <v>0</v>
      </c>
      <c r="V81" s="31">
        <v>0.24286609677419357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1.0361003149032253</v>
      </c>
      <c r="AW81" s="31">
        <v>1.3203339483870968</v>
      </c>
      <c r="AX81" s="31">
        <v>0</v>
      </c>
      <c r="AY81" s="31">
        <v>0</v>
      </c>
      <c r="AZ81" s="31">
        <v>16.157174129919913</v>
      </c>
      <c r="BA81" s="31">
        <v>0</v>
      </c>
      <c r="BB81" s="31">
        <v>0</v>
      </c>
      <c r="BC81" s="31">
        <v>0</v>
      </c>
      <c r="BD81" s="31">
        <v>0</v>
      </c>
      <c r="BE81" s="31">
        <v>0</v>
      </c>
      <c r="BF81" s="31">
        <v>0.9007042590967745</v>
      </c>
      <c r="BG81" s="31">
        <v>0.2596162258064516</v>
      </c>
      <c r="BH81" s="31">
        <v>0</v>
      </c>
      <c r="BI81" s="31">
        <v>0</v>
      </c>
      <c r="BJ81" s="31">
        <v>0.5193560783870969</v>
      </c>
      <c r="BK81" s="32">
        <f t="shared" si="2"/>
        <v>28.34817261179088</v>
      </c>
    </row>
    <row r="82" spans="1:63" ht="15">
      <c r="A82" s="29"/>
      <c r="B82" s="30" t="s">
        <v>86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0.2687424152580645</v>
      </c>
      <c r="I82" s="31">
        <v>8.142814814516129</v>
      </c>
      <c r="J82" s="31">
        <v>1.2479409677419355</v>
      </c>
      <c r="K82" s="31">
        <v>0</v>
      </c>
      <c r="L82" s="31">
        <v>0.062397048387096775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0.12404686225806452</v>
      </c>
      <c r="S82" s="31">
        <v>0</v>
      </c>
      <c r="T82" s="31">
        <v>0</v>
      </c>
      <c r="U82" s="31">
        <v>0</v>
      </c>
      <c r="V82" s="31">
        <v>1.3322368543548386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0.12325232258064517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0.7606682917419356</v>
      </c>
      <c r="AW82" s="31">
        <v>0</v>
      </c>
      <c r="AX82" s="31">
        <v>0</v>
      </c>
      <c r="AY82" s="31">
        <v>0</v>
      </c>
      <c r="AZ82" s="31">
        <v>17.363645645467724</v>
      </c>
      <c r="BA82" s="31">
        <v>0</v>
      </c>
      <c r="BB82" s="31">
        <v>0</v>
      </c>
      <c r="BC82" s="31">
        <v>0</v>
      </c>
      <c r="BD82" s="31">
        <v>0</v>
      </c>
      <c r="BE82" s="31">
        <v>0</v>
      </c>
      <c r="BF82" s="31">
        <v>0.8350207418064512</v>
      </c>
      <c r="BG82" s="31">
        <v>0</v>
      </c>
      <c r="BH82" s="31">
        <v>0</v>
      </c>
      <c r="BI82" s="31">
        <v>0</v>
      </c>
      <c r="BJ82" s="31">
        <v>0.2372515387096774</v>
      </c>
      <c r="BK82" s="32">
        <f t="shared" si="2"/>
        <v>30.498017502822563</v>
      </c>
    </row>
    <row r="83" spans="1:63" ht="15">
      <c r="A83" s="29"/>
      <c r="B83" s="30" t="s">
        <v>87</v>
      </c>
      <c r="C83" s="31">
        <v>0</v>
      </c>
      <c r="D83" s="31">
        <v>0.373524</v>
      </c>
      <c r="E83" s="31">
        <v>0</v>
      </c>
      <c r="F83" s="31">
        <v>0</v>
      </c>
      <c r="G83" s="31">
        <v>0</v>
      </c>
      <c r="H83" s="31">
        <v>0.19972624361290325</v>
      </c>
      <c r="I83" s="31">
        <v>13.944896</v>
      </c>
      <c r="J83" s="31">
        <v>0.93381</v>
      </c>
      <c r="K83" s="31">
        <v>0</v>
      </c>
      <c r="L83" s="31">
        <v>0.41834688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0.23650102122580643</v>
      </c>
      <c r="S83" s="31">
        <v>0.0249016</v>
      </c>
      <c r="T83" s="31">
        <v>0</v>
      </c>
      <c r="U83" s="31">
        <v>0</v>
      </c>
      <c r="V83" s="31">
        <v>3.3530004399999993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0.9651191812258064</v>
      </c>
      <c r="AW83" s="31">
        <v>0.7379187096774193</v>
      </c>
      <c r="AX83" s="31">
        <v>0</v>
      </c>
      <c r="AY83" s="31">
        <v>0</v>
      </c>
      <c r="AZ83" s="31">
        <v>4.350523293739515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  <c r="BF83" s="31">
        <v>1.0451941719677424</v>
      </c>
      <c r="BG83" s="31">
        <v>0</v>
      </c>
      <c r="BH83" s="31">
        <v>0</v>
      </c>
      <c r="BI83" s="31">
        <v>0</v>
      </c>
      <c r="BJ83" s="31">
        <v>1.3429936036451608</v>
      </c>
      <c r="BK83" s="32">
        <f t="shared" si="2"/>
        <v>27.92645514509435</v>
      </c>
    </row>
    <row r="84" spans="1:63" ht="15">
      <c r="A84" s="29"/>
      <c r="B84" s="30" t="s">
        <v>88</v>
      </c>
      <c r="C84" s="31">
        <v>0</v>
      </c>
      <c r="D84" s="31">
        <v>6.201474193548387</v>
      </c>
      <c r="E84" s="31">
        <v>0</v>
      </c>
      <c r="F84" s="31">
        <v>0</v>
      </c>
      <c r="G84" s="31">
        <v>0</v>
      </c>
      <c r="H84" s="31">
        <v>0.09050446699999998</v>
      </c>
      <c r="I84" s="31">
        <v>8.123931193548389</v>
      </c>
      <c r="J84" s="31">
        <v>0</v>
      </c>
      <c r="K84" s="31">
        <v>0</v>
      </c>
      <c r="L84" s="31">
        <v>3.3122073667741936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0.3104610660322581</v>
      </c>
      <c r="S84" s="31">
        <v>0</v>
      </c>
      <c r="T84" s="31">
        <v>0.024805896774193547</v>
      </c>
      <c r="U84" s="31">
        <v>0</v>
      </c>
      <c r="V84" s="31">
        <v>0.5133637350645162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0.12252570967741934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0.9544819022258066</v>
      </c>
      <c r="AW84" s="31">
        <v>4.919407243548386</v>
      </c>
      <c r="AX84" s="31">
        <v>0.6126285483870967</v>
      </c>
      <c r="AY84" s="31">
        <v>0</v>
      </c>
      <c r="AZ84" s="31">
        <v>5.508977131819352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1.4167528802903238</v>
      </c>
      <c r="BG84" s="31">
        <v>0.3255454157419353</v>
      </c>
      <c r="BH84" s="31">
        <v>0</v>
      </c>
      <c r="BI84" s="31">
        <v>0</v>
      </c>
      <c r="BJ84" s="31">
        <v>0.534334560967742</v>
      </c>
      <c r="BK84" s="32">
        <f t="shared" si="2"/>
        <v>32.9714013114</v>
      </c>
    </row>
    <row r="85" spans="1:63" ht="15">
      <c r="A85" s="29"/>
      <c r="B85" s="30" t="s">
        <v>89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0.1735183611290323</v>
      </c>
      <c r="I85" s="31">
        <v>6.409681809677419</v>
      </c>
      <c r="J85" s="31">
        <v>0</v>
      </c>
      <c r="K85" s="31">
        <v>0</v>
      </c>
      <c r="L85" s="31">
        <v>2.7844404107096774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0.18899284870967742</v>
      </c>
      <c r="S85" s="31">
        <v>0.3846496921935485</v>
      </c>
      <c r="T85" s="31">
        <v>0</v>
      </c>
      <c r="U85" s="31">
        <v>0</v>
      </c>
      <c r="V85" s="31">
        <v>0.5434026967741936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1.0562126101290326</v>
      </c>
      <c r="AW85" s="31">
        <v>2.7820118709677417</v>
      </c>
      <c r="AX85" s="31">
        <v>0</v>
      </c>
      <c r="AY85" s="31">
        <v>0</v>
      </c>
      <c r="AZ85" s="31">
        <v>33.30846685115267</v>
      </c>
      <c r="BA85" s="31">
        <v>0</v>
      </c>
      <c r="BB85" s="31">
        <v>0</v>
      </c>
      <c r="BC85" s="31">
        <v>0</v>
      </c>
      <c r="BD85" s="31">
        <v>0</v>
      </c>
      <c r="BE85" s="31">
        <v>0</v>
      </c>
      <c r="BF85" s="31">
        <v>0.9983220723870964</v>
      </c>
      <c r="BG85" s="31">
        <v>2.3073493979999995</v>
      </c>
      <c r="BH85" s="31">
        <v>0</v>
      </c>
      <c r="BI85" s="31">
        <v>0</v>
      </c>
      <c r="BJ85" s="31">
        <v>0.6423020983870967</v>
      </c>
      <c r="BK85" s="32">
        <f t="shared" si="2"/>
        <v>51.57935072021719</v>
      </c>
    </row>
    <row r="86" spans="1:63" ht="15">
      <c r="A86" s="29"/>
      <c r="B86" s="30" t="s">
        <v>90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0.003680302258064515</v>
      </c>
      <c r="I86" s="31">
        <v>325.80489123225806</v>
      </c>
      <c r="J86" s="31">
        <v>0</v>
      </c>
      <c r="K86" s="31">
        <v>0</v>
      </c>
      <c r="L86" s="31">
        <v>0.0012267674193548383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0.0010408587096774195</v>
      </c>
      <c r="S86" s="31">
        <v>98.1413935483871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31">
        <v>0</v>
      </c>
      <c r="BE86" s="31">
        <v>0</v>
      </c>
      <c r="BF86" s="31">
        <v>0.0943079856088685</v>
      </c>
      <c r="BG86" s="31">
        <v>0</v>
      </c>
      <c r="BH86" s="31">
        <v>0</v>
      </c>
      <c r="BI86" s="31">
        <v>0</v>
      </c>
      <c r="BJ86" s="31">
        <v>0.01833498387096774</v>
      </c>
      <c r="BK86" s="32">
        <f t="shared" si="2"/>
        <v>424.0648756785121</v>
      </c>
    </row>
    <row r="87" spans="1:63" ht="15">
      <c r="A87" s="29"/>
      <c r="B87" s="30" t="s">
        <v>91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0.17963385451612907</v>
      </c>
      <c r="I87" s="31">
        <v>12.527516353354839</v>
      </c>
      <c r="J87" s="31">
        <v>0.3715516451612903</v>
      </c>
      <c r="K87" s="31">
        <v>0</v>
      </c>
      <c r="L87" s="31">
        <v>0.6341148077419355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0.17192298858064514</v>
      </c>
      <c r="S87" s="31">
        <v>0</v>
      </c>
      <c r="T87" s="31">
        <v>0.013291431451612901</v>
      </c>
      <c r="U87" s="31">
        <v>0</v>
      </c>
      <c r="V87" s="31">
        <v>1.9754162467741936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0.12237403225806451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0.37949635332258064</v>
      </c>
      <c r="AW87" s="31">
        <v>2.7534157258064513</v>
      </c>
      <c r="AX87" s="31">
        <v>0</v>
      </c>
      <c r="AY87" s="31">
        <v>0</v>
      </c>
      <c r="AZ87" s="31">
        <v>6.956642101643144</v>
      </c>
      <c r="BA87" s="31">
        <v>0</v>
      </c>
      <c r="BB87" s="31">
        <v>0</v>
      </c>
      <c r="BC87" s="31">
        <v>0</v>
      </c>
      <c r="BD87" s="31">
        <v>0</v>
      </c>
      <c r="BE87" s="31">
        <v>0</v>
      </c>
      <c r="BF87" s="31">
        <v>0.8563016714516127</v>
      </c>
      <c r="BG87" s="31">
        <v>0</v>
      </c>
      <c r="BH87" s="31">
        <v>0</v>
      </c>
      <c r="BI87" s="31">
        <v>0</v>
      </c>
      <c r="BJ87" s="31">
        <v>0.6041801440967741</v>
      </c>
      <c r="BK87" s="32">
        <f t="shared" si="2"/>
        <v>27.545857356159274</v>
      </c>
    </row>
    <row r="88" spans="1:63" ht="15">
      <c r="A88" s="29"/>
      <c r="B88" s="30" t="s">
        <v>92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0.2337814985483871</v>
      </c>
      <c r="I88" s="31">
        <v>13.880463483870969</v>
      </c>
      <c r="J88" s="31">
        <v>0</v>
      </c>
      <c r="K88" s="31">
        <v>0</v>
      </c>
      <c r="L88" s="31">
        <v>0.627099510967742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0.11539545296774192</v>
      </c>
      <c r="S88" s="31">
        <v>1.2393270967741934</v>
      </c>
      <c r="T88" s="31">
        <v>0</v>
      </c>
      <c r="U88" s="31">
        <v>0</v>
      </c>
      <c r="V88" s="31">
        <v>2.707929706451613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0.03662405806451613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0.30785491261290326</v>
      </c>
      <c r="AW88" s="31">
        <v>5.127368129032258</v>
      </c>
      <c r="AX88" s="31">
        <v>0</v>
      </c>
      <c r="AY88" s="31">
        <v>0</v>
      </c>
      <c r="AZ88" s="31">
        <v>8.508745330222913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0.5291512075483871</v>
      </c>
      <c r="BG88" s="31">
        <v>0</v>
      </c>
      <c r="BH88" s="31">
        <v>0</v>
      </c>
      <c r="BI88" s="31">
        <v>0</v>
      </c>
      <c r="BJ88" s="31">
        <v>0.31373388941935487</v>
      </c>
      <c r="BK88" s="32">
        <f t="shared" si="2"/>
        <v>33.627474276480974</v>
      </c>
    </row>
    <row r="89" spans="1:63" ht="15">
      <c r="A89" s="29"/>
      <c r="B89" s="30" t="s">
        <v>93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0.715058249935484</v>
      </c>
      <c r="I89" s="31">
        <v>12.14045280896774</v>
      </c>
      <c r="J89" s="31">
        <v>0</v>
      </c>
      <c r="K89" s="31">
        <v>0</v>
      </c>
      <c r="L89" s="31">
        <v>2.3803983740645163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0.3344198166774194</v>
      </c>
      <c r="S89" s="31">
        <v>0</v>
      </c>
      <c r="T89" s="31">
        <v>0</v>
      </c>
      <c r="U89" s="31">
        <v>0</v>
      </c>
      <c r="V89" s="31">
        <v>0.7778011965806453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0.06055220967741936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0.0015674085483870965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2.0663981887419354</v>
      </c>
      <c r="AW89" s="31">
        <v>7.992891677419355</v>
      </c>
      <c r="AX89" s="31">
        <v>0</v>
      </c>
      <c r="AY89" s="31">
        <v>0</v>
      </c>
      <c r="AZ89" s="31">
        <v>16.1326479190629</v>
      </c>
      <c r="BA89" s="31">
        <v>0</v>
      </c>
      <c r="BB89" s="31">
        <v>0</v>
      </c>
      <c r="BC89" s="31">
        <v>0</v>
      </c>
      <c r="BD89" s="31">
        <v>0</v>
      </c>
      <c r="BE89" s="31">
        <v>0</v>
      </c>
      <c r="BF89" s="31">
        <v>2.0635312932580656</v>
      </c>
      <c r="BG89" s="31">
        <v>0.08477309354838711</v>
      </c>
      <c r="BH89" s="31">
        <v>0</v>
      </c>
      <c r="BI89" s="31">
        <v>0</v>
      </c>
      <c r="BJ89" s="31">
        <v>1.4850592864516128</v>
      </c>
      <c r="BK89" s="32">
        <f t="shared" si="2"/>
        <v>46.23555152293387</v>
      </c>
    </row>
    <row r="90" spans="1:63" ht="15">
      <c r="A90" s="29"/>
      <c r="B90" s="30" t="s">
        <v>94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0.19702232848387097</v>
      </c>
      <c r="I90" s="31">
        <v>11.047585432258066</v>
      </c>
      <c r="J90" s="31">
        <v>0</v>
      </c>
      <c r="K90" s="31">
        <v>0</v>
      </c>
      <c r="L90" s="31">
        <v>3.6062435345806456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0.21235804125806457</v>
      </c>
      <c r="S90" s="31">
        <v>0</v>
      </c>
      <c r="T90" s="31">
        <v>0</v>
      </c>
      <c r="U90" s="31">
        <v>0</v>
      </c>
      <c r="V90" s="31">
        <v>0.45317146451612894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0.13337617096774193</v>
      </c>
      <c r="AC90" s="31">
        <v>0</v>
      </c>
      <c r="AD90" s="31">
        <v>0</v>
      </c>
      <c r="AE90" s="31">
        <v>0</v>
      </c>
      <c r="AF90" s="31">
        <v>0.060625532258064524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  <c r="AS90" s="31">
        <v>0</v>
      </c>
      <c r="AT90" s="31">
        <v>0</v>
      </c>
      <c r="AU90" s="31">
        <v>0</v>
      </c>
      <c r="AV90" s="31">
        <v>1.3736072014516136</v>
      </c>
      <c r="AW90" s="31">
        <v>2.8640713949354835</v>
      </c>
      <c r="AX90" s="31">
        <v>0</v>
      </c>
      <c r="AY90" s="31">
        <v>0</v>
      </c>
      <c r="AZ90" s="31">
        <v>13.715900621651663</v>
      </c>
      <c r="BA90" s="31">
        <v>0</v>
      </c>
      <c r="BB90" s="31">
        <v>0</v>
      </c>
      <c r="BC90" s="31">
        <v>0</v>
      </c>
      <c r="BD90" s="31">
        <v>0</v>
      </c>
      <c r="BE90" s="31">
        <v>0</v>
      </c>
      <c r="BF90" s="31">
        <v>1.8420609833225807</v>
      </c>
      <c r="BG90" s="31">
        <v>0.3637531935483871</v>
      </c>
      <c r="BH90" s="31">
        <v>0</v>
      </c>
      <c r="BI90" s="31">
        <v>0</v>
      </c>
      <c r="BJ90" s="31">
        <v>2.755460900645162</v>
      </c>
      <c r="BK90" s="32">
        <f t="shared" si="2"/>
        <v>38.62523679987747</v>
      </c>
    </row>
    <row r="91" spans="1:63" ht="15">
      <c r="A91" s="29"/>
      <c r="B91" s="30" t="s">
        <v>95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0.3781429786129033</v>
      </c>
      <c r="I91" s="31">
        <v>0.024333495322580646</v>
      </c>
      <c r="J91" s="31">
        <v>0</v>
      </c>
      <c r="K91" s="31">
        <v>0</v>
      </c>
      <c r="L91" s="31">
        <v>0.9050398929354839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0.23447641632258065</v>
      </c>
      <c r="S91" s="31">
        <v>0.018341830645161292</v>
      </c>
      <c r="T91" s="31">
        <v>0</v>
      </c>
      <c r="U91" s="31">
        <v>0</v>
      </c>
      <c r="V91" s="31">
        <v>0.9518018265806453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  <c r="AT91" s="31">
        <v>0</v>
      </c>
      <c r="AU91" s="31">
        <v>0</v>
      </c>
      <c r="AV91" s="31">
        <v>1.3031386547419357</v>
      </c>
      <c r="AW91" s="31">
        <v>2.457523893548387</v>
      </c>
      <c r="AX91" s="31">
        <v>0</v>
      </c>
      <c r="AY91" s="31">
        <v>0</v>
      </c>
      <c r="AZ91" s="31">
        <v>23.064111249440128</v>
      </c>
      <c r="BA91" s="31">
        <v>0</v>
      </c>
      <c r="BB91" s="31">
        <v>0</v>
      </c>
      <c r="BC91" s="31">
        <v>0</v>
      </c>
      <c r="BD91" s="31">
        <v>0</v>
      </c>
      <c r="BE91" s="31">
        <v>0</v>
      </c>
      <c r="BF91" s="31">
        <v>1.4528025021612905</v>
      </c>
      <c r="BG91" s="31">
        <v>0</v>
      </c>
      <c r="BH91" s="31">
        <v>0</v>
      </c>
      <c r="BI91" s="31">
        <v>0</v>
      </c>
      <c r="BJ91" s="31">
        <v>1.2772330065806452</v>
      </c>
      <c r="BK91" s="32">
        <f t="shared" si="2"/>
        <v>32.06694574689174</v>
      </c>
    </row>
    <row r="92" spans="1:63" ht="15">
      <c r="A92" s="29"/>
      <c r="B92" s="30" t="s">
        <v>96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0.4061676378387097</v>
      </c>
      <c r="I92" s="31">
        <v>36.54439354838709</v>
      </c>
      <c r="J92" s="31">
        <v>0</v>
      </c>
      <c r="K92" s="31">
        <v>0</v>
      </c>
      <c r="L92" s="31">
        <v>0.8417391980645162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0.27348392941935484</v>
      </c>
      <c r="S92" s="31">
        <v>0</v>
      </c>
      <c r="T92" s="31">
        <v>0</v>
      </c>
      <c r="U92" s="31">
        <v>0</v>
      </c>
      <c r="V92" s="31">
        <v>3.4871391903225804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0.08441792258064516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2.624065007870967</v>
      </c>
      <c r="AW92" s="31">
        <v>31.937307079645162</v>
      </c>
      <c r="AX92" s="31">
        <v>0</v>
      </c>
      <c r="AY92" s="31">
        <v>0</v>
      </c>
      <c r="AZ92" s="31">
        <v>61.55887245689205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2.7880682711935476</v>
      </c>
      <c r="BG92" s="31">
        <v>0.24119406451612901</v>
      </c>
      <c r="BH92" s="31">
        <v>0</v>
      </c>
      <c r="BI92" s="31">
        <v>0</v>
      </c>
      <c r="BJ92" s="31">
        <v>2.6597021225483872</v>
      </c>
      <c r="BK92" s="32">
        <f t="shared" si="2"/>
        <v>143.4465504292791</v>
      </c>
    </row>
    <row r="93" spans="1:63" ht="15">
      <c r="A93" s="29"/>
      <c r="B93" s="30" t="s">
        <v>97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0.4736362090967742</v>
      </c>
      <c r="I93" s="31">
        <v>0</v>
      </c>
      <c r="J93" s="31">
        <v>0</v>
      </c>
      <c r="K93" s="31">
        <v>0</v>
      </c>
      <c r="L93" s="31">
        <v>2.2309851262903226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0.09959746877419356</v>
      </c>
      <c r="S93" s="31">
        <v>0</v>
      </c>
      <c r="T93" s="31">
        <v>0</v>
      </c>
      <c r="U93" s="31">
        <v>0</v>
      </c>
      <c r="V93" s="31">
        <v>1.5270140250000002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0.08428948387096774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0</v>
      </c>
      <c r="AV93" s="31">
        <v>1.2283796115161296</v>
      </c>
      <c r="AW93" s="31">
        <v>4.485404677419355</v>
      </c>
      <c r="AX93" s="31">
        <v>0</v>
      </c>
      <c r="AY93" s="31">
        <v>0</v>
      </c>
      <c r="AZ93" s="31">
        <v>10.537553964960985</v>
      </c>
      <c r="BA93" s="31">
        <v>0</v>
      </c>
      <c r="BB93" s="31">
        <v>0</v>
      </c>
      <c r="BC93" s="31">
        <v>0</v>
      </c>
      <c r="BD93" s="31">
        <v>0</v>
      </c>
      <c r="BE93" s="31">
        <v>0</v>
      </c>
      <c r="BF93" s="31">
        <v>2.4668674152580645</v>
      </c>
      <c r="BG93" s="31">
        <v>3.3708480869677433</v>
      </c>
      <c r="BH93" s="31">
        <v>0</v>
      </c>
      <c r="BI93" s="31">
        <v>0</v>
      </c>
      <c r="BJ93" s="31">
        <v>2.112590381967742</v>
      </c>
      <c r="BK93" s="32">
        <f t="shared" si="2"/>
        <v>28.617166451122277</v>
      </c>
    </row>
    <row r="94" spans="1:63" ht="15">
      <c r="A94" s="29"/>
      <c r="B94" s="30" t="s">
        <v>98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0.33851811003225796</v>
      </c>
      <c r="I94" s="31">
        <v>0</v>
      </c>
      <c r="J94" s="31">
        <v>0</v>
      </c>
      <c r="K94" s="31">
        <v>0</v>
      </c>
      <c r="L94" s="31">
        <v>0.5945951360000001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0.2417778212903226</v>
      </c>
      <c r="S94" s="31">
        <v>0</v>
      </c>
      <c r="T94" s="31">
        <v>0.12141993548387096</v>
      </c>
      <c r="U94" s="31">
        <v>0</v>
      </c>
      <c r="V94" s="31">
        <v>0.6174203719354838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0.02404217419354839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1.7577473647419357</v>
      </c>
      <c r="AW94" s="31">
        <v>1.9834793709677419</v>
      </c>
      <c r="AX94" s="31">
        <v>0</v>
      </c>
      <c r="AY94" s="31">
        <v>0</v>
      </c>
      <c r="AZ94" s="31">
        <v>11.79543693075615</v>
      </c>
      <c r="BA94" s="31">
        <v>0</v>
      </c>
      <c r="BB94" s="31">
        <v>0</v>
      </c>
      <c r="BC94" s="31">
        <v>0</v>
      </c>
      <c r="BD94" s="31">
        <v>0</v>
      </c>
      <c r="BE94" s="31">
        <v>0</v>
      </c>
      <c r="BF94" s="31">
        <v>3.4380364358064504</v>
      </c>
      <c r="BG94" s="31">
        <v>7.212652258064516</v>
      </c>
      <c r="BH94" s="31">
        <v>0</v>
      </c>
      <c r="BI94" s="31">
        <v>0</v>
      </c>
      <c r="BJ94" s="31">
        <v>1.4775149102258065</v>
      </c>
      <c r="BK94" s="32">
        <f t="shared" si="2"/>
        <v>29.60264081949808</v>
      </c>
    </row>
    <row r="95" spans="1:63" ht="15">
      <c r="A95" s="29"/>
      <c r="B95" s="30" t="s">
        <v>99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0.08772294003225806</v>
      </c>
      <c r="I95" s="31">
        <v>0</v>
      </c>
      <c r="J95" s="31">
        <v>0</v>
      </c>
      <c r="K95" s="31">
        <v>0</v>
      </c>
      <c r="L95" s="31">
        <v>0.6448185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0.044884425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  <c r="AR95" s="31">
        <v>6.179124193548387</v>
      </c>
      <c r="AS95" s="31">
        <v>0</v>
      </c>
      <c r="AT95" s="31">
        <v>0</v>
      </c>
      <c r="AU95" s="31">
        <v>0</v>
      </c>
      <c r="AV95" s="31">
        <v>10.851423415967737</v>
      </c>
      <c r="AW95" s="31">
        <v>143.1185790440968</v>
      </c>
      <c r="AX95" s="31">
        <v>0</v>
      </c>
      <c r="AY95" s="31">
        <v>0</v>
      </c>
      <c r="AZ95" s="31">
        <v>261.50655331449866</v>
      </c>
      <c r="BA95" s="31">
        <v>0</v>
      </c>
      <c r="BB95" s="31">
        <v>0</v>
      </c>
      <c r="BC95" s="31">
        <v>0</v>
      </c>
      <c r="BD95" s="31">
        <v>0</v>
      </c>
      <c r="BE95" s="31">
        <v>0</v>
      </c>
      <c r="BF95" s="31">
        <v>0.12827746283870967</v>
      </c>
      <c r="BG95" s="31">
        <v>12.059673106064517</v>
      </c>
      <c r="BH95" s="31">
        <v>0</v>
      </c>
      <c r="BI95" s="31">
        <v>0</v>
      </c>
      <c r="BJ95" s="31">
        <v>3.182248959677419</v>
      </c>
      <c r="BK95" s="32">
        <f t="shared" si="2"/>
        <v>437.8033053617244</v>
      </c>
    </row>
    <row r="96" spans="1:63" ht="15">
      <c r="A96" s="29"/>
      <c r="B96" s="30" t="s">
        <v>100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0.15542144322580648</v>
      </c>
      <c r="I96" s="31">
        <v>0.23098030322580645</v>
      </c>
      <c r="J96" s="31">
        <v>0</v>
      </c>
      <c r="K96" s="31">
        <v>0</v>
      </c>
      <c r="L96" s="31">
        <v>3.3975669939677418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0.2059047783548387</v>
      </c>
      <c r="S96" s="31">
        <v>0.4862743225806451</v>
      </c>
      <c r="T96" s="31">
        <v>0</v>
      </c>
      <c r="U96" s="31">
        <v>0</v>
      </c>
      <c r="V96" s="31">
        <v>0.1519607258064516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0.01203613870967742</v>
      </c>
      <c r="AC96" s="31">
        <v>0</v>
      </c>
      <c r="AD96" s="31">
        <v>0</v>
      </c>
      <c r="AE96" s="31">
        <v>0</v>
      </c>
      <c r="AF96" s="31">
        <v>0.00601806935483871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2.0781607020967745</v>
      </c>
      <c r="AW96" s="31">
        <v>1.6671255726774192</v>
      </c>
      <c r="AX96" s="31">
        <v>0</v>
      </c>
      <c r="AY96" s="31">
        <v>0</v>
      </c>
      <c r="AZ96" s="31">
        <v>13.295935596094543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2.316689640870966</v>
      </c>
      <c r="BG96" s="31">
        <v>0.0889724902580645</v>
      </c>
      <c r="BH96" s="31">
        <v>0</v>
      </c>
      <c r="BI96" s="31">
        <v>0</v>
      </c>
      <c r="BJ96" s="31">
        <v>3.562965597903225</v>
      </c>
      <c r="BK96" s="32">
        <f t="shared" si="2"/>
        <v>27.6560123751268</v>
      </c>
    </row>
    <row r="97" spans="1:63" ht="15">
      <c r="A97" s="29"/>
      <c r="B97" s="30" t="s">
        <v>101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0.4416565296774195</v>
      </c>
      <c r="I97" s="31">
        <v>3.839957354838709</v>
      </c>
      <c r="J97" s="31">
        <v>0.18056225806451612</v>
      </c>
      <c r="K97" s="31">
        <v>0</v>
      </c>
      <c r="L97" s="31">
        <v>1.2067577580645161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0.2701215838387097</v>
      </c>
      <c r="S97" s="31">
        <v>0</v>
      </c>
      <c r="T97" s="31">
        <v>0</v>
      </c>
      <c r="U97" s="31">
        <v>0</v>
      </c>
      <c r="V97" s="31">
        <v>0.36609398790322584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0</v>
      </c>
      <c r="AV97" s="31">
        <v>2.416901558612905</v>
      </c>
      <c r="AW97" s="31">
        <v>2.5445970276774195</v>
      </c>
      <c r="AX97" s="31">
        <v>0</v>
      </c>
      <c r="AY97" s="31">
        <v>0</v>
      </c>
      <c r="AZ97" s="31">
        <v>15.490973485726565</v>
      </c>
      <c r="BA97" s="31">
        <v>0</v>
      </c>
      <c r="BB97" s="31">
        <v>0</v>
      </c>
      <c r="BC97" s="31">
        <v>0</v>
      </c>
      <c r="BD97" s="31">
        <v>0</v>
      </c>
      <c r="BE97" s="31">
        <v>0</v>
      </c>
      <c r="BF97" s="31">
        <v>2.6016956221290326</v>
      </c>
      <c r="BG97" s="31">
        <v>0</v>
      </c>
      <c r="BH97" s="31">
        <v>0</v>
      </c>
      <c r="BI97" s="31">
        <v>0</v>
      </c>
      <c r="BJ97" s="31">
        <v>2.45775091767742</v>
      </c>
      <c r="BK97" s="32">
        <f t="shared" si="2"/>
        <v>31.817068084210437</v>
      </c>
    </row>
    <row r="98" spans="1:63" ht="15">
      <c r="A98" s="29"/>
      <c r="B98" s="30" t="s">
        <v>102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0.021640203870967743</v>
      </c>
      <c r="I98" s="31">
        <v>330.6142258064516</v>
      </c>
      <c r="J98" s="31">
        <v>0</v>
      </c>
      <c r="K98" s="31">
        <v>0</v>
      </c>
      <c r="L98" s="31">
        <v>0.023924447612903233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84.15634838709677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1">
        <v>0</v>
      </c>
      <c r="AU98" s="31">
        <v>0</v>
      </c>
      <c r="AV98" s="31">
        <v>0.0625398285483871</v>
      </c>
      <c r="AW98" s="31">
        <v>2.399347741935484</v>
      </c>
      <c r="AX98" s="31">
        <v>0</v>
      </c>
      <c r="AY98" s="31">
        <v>0</v>
      </c>
      <c r="AZ98" s="31">
        <v>0.10197227903225808</v>
      </c>
      <c r="BA98" s="31">
        <v>0</v>
      </c>
      <c r="BB98" s="31">
        <v>0</v>
      </c>
      <c r="BC98" s="31">
        <v>0</v>
      </c>
      <c r="BD98" s="31">
        <v>0</v>
      </c>
      <c r="BE98" s="31">
        <v>0</v>
      </c>
      <c r="BF98" s="31">
        <v>0.01259646193548387</v>
      </c>
      <c r="BG98" s="31">
        <v>0</v>
      </c>
      <c r="BH98" s="31">
        <v>0</v>
      </c>
      <c r="BI98" s="31">
        <v>0</v>
      </c>
      <c r="BJ98" s="31">
        <v>0</v>
      </c>
      <c r="BK98" s="32">
        <f t="shared" si="2"/>
        <v>417.3925951564838</v>
      </c>
    </row>
    <row r="99" spans="1:63" ht="15">
      <c r="A99" s="29"/>
      <c r="B99" s="30" t="s">
        <v>103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0.011403266774193548</v>
      </c>
      <c r="I99" s="31">
        <v>312.0894064516129</v>
      </c>
      <c r="J99" s="31">
        <v>0</v>
      </c>
      <c r="K99" s="31">
        <v>0</v>
      </c>
      <c r="L99" s="31">
        <v>0.07262080419354838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0.003000859677419355</v>
      </c>
      <c r="S99" s="31">
        <v>102.02922903225807</v>
      </c>
      <c r="T99" s="31">
        <v>0</v>
      </c>
      <c r="U99" s="31">
        <v>0</v>
      </c>
      <c r="V99" s="31">
        <v>0.0006001719354838707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  <c r="AS99" s="31">
        <v>0</v>
      </c>
      <c r="AT99" s="31">
        <v>0</v>
      </c>
      <c r="AU99" s="31">
        <v>0</v>
      </c>
      <c r="AV99" s="31">
        <v>0.008983495161290322</v>
      </c>
      <c r="AW99" s="31">
        <v>5.988996774193549</v>
      </c>
      <c r="AX99" s="31">
        <v>0</v>
      </c>
      <c r="AY99" s="31">
        <v>0</v>
      </c>
      <c r="AZ99" s="31">
        <v>0</v>
      </c>
      <c r="BA99" s="31">
        <v>0</v>
      </c>
      <c r="BB99" s="31">
        <v>0</v>
      </c>
      <c r="BC99" s="31">
        <v>0</v>
      </c>
      <c r="BD99" s="31">
        <v>0</v>
      </c>
      <c r="BE99" s="31">
        <v>0</v>
      </c>
      <c r="BF99" s="31">
        <v>0.011977993548387097</v>
      </c>
      <c r="BG99" s="31">
        <v>0</v>
      </c>
      <c r="BH99" s="31">
        <v>0</v>
      </c>
      <c r="BI99" s="31">
        <v>0</v>
      </c>
      <c r="BJ99" s="31">
        <v>0</v>
      </c>
      <c r="BK99" s="32">
        <f t="shared" si="2"/>
        <v>420.21621884935485</v>
      </c>
    </row>
    <row r="100" spans="1:63" ht="15">
      <c r="A100" s="29"/>
      <c r="B100" s="30" t="s">
        <v>104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0.018560769999999997</v>
      </c>
      <c r="I100" s="31">
        <v>192.79251419354839</v>
      </c>
      <c r="J100" s="31">
        <v>0</v>
      </c>
      <c r="K100" s="31">
        <v>0</v>
      </c>
      <c r="L100" s="31">
        <v>0.0017962035483870958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3.5924070967741937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0.02972475625806451</v>
      </c>
      <c r="BG100" s="31">
        <v>58.55272387101456</v>
      </c>
      <c r="BH100" s="31">
        <v>0</v>
      </c>
      <c r="BI100" s="31">
        <v>0</v>
      </c>
      <c r="BJ100" s="31">
        <v>0.08364674838709678</v>
      </c>
      <c r="BK100" s="32">
        <f t="shared" si="2"/>
        <v>255.07137363953072</v>
      </c>
    </row>
    <row r="101" spans="1:63" ht="15">
      <c r="A101" s="29"/>
      <c r="B101" s="30" t="s">
        <v>105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0.8417453490967742</v>
      </c>
      <c r="I101" s="31">
        <v>12.751787707580643</v>
      </c>
      <c r="J101" s="31">
        <v>0.30176879032258064</v>
      </c>
      <c r="K101" s="31">
        <v>0</v>
      </c>
      <c r="L101" s="31">
        <v>4.648409224741935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1.0874186078709676</v>
      </c>
      <c r="S101" s="31">
        <v>2.090654179354839</v>
      </c>
      <c r="T101" s="31">
        <v>12.070751612903225</v>
      </c>
      <c r="U101" s="31">
        <v>0</v>
      </c>
      <c r="V101" s="31">
        <v>2.939545977225807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0.05960319354838709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  <c r="AT101" s="31">
        <v>0</v>
      </c>
      <c r="AU101" s="31">
        <v>0</v>
      </c>
      <c r="AV101" s="31">
        <v>3.8978448516129025</v>
      </c>
      <c r="AW101" s="31">
        <v>45.18852276483871</v>
      </c>
      <c r="AX101" s="31">
        <v>1.1920638709677418</v>
      </c>
      <c r="AY101" s="31">
        <v>0</v>
      </c>
      <c r="AZ101" s="31">
        <v>51.33320149964937</v>
      </c>
      <c r="BA101" s="31">
        <v>0</v>
      </c>
      <c r="BB101" s="31">
        <v>0</v>
      </c>
      <c r="BC101" s="31">
        <v>0</v>
      </c>
      <c r="BD101" s="31">
        <v>0</v>
      </c>
      <c r="BE101" s="31">
        <v>0</v>
      </c>
      <c r="BF101" s="31">
        <v>7.097203877838706</v>
      </c>
      <c r="BG101" s="31">
        <v>2.7119453064516126</v>
      </c>
      <c r="BH101" s="31">
        <v>0</v>
      </c>
      <c r="BI101" s="31">
        <v>0</v>
      </c>
      <c r="BJ101" s="31">
        <v>14.459338856419352</v>
      </c>
      <c r="BK101" s="32">
        <f t="shared" si="2"/>
        <v>162.67180567042354</v>
      </c>
    </row>
    <row r="102" spans="1:63" ht="15">
      <c r="A102" s="29"/>
      <c r="B102" s="30" t="s">
        <v>106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0.5289544224193549</v>
      </c>
      <c r="I102" s="31">
        <v>0</v>
      </c>
      <c r="J102" s="31">
        <v>0</v>
      </c>
      <c r="K102" s="31">
        <v>0</v>
      </c>
      <c r="L102" s="31">
        <v>2.7384094451612904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0.18880128203225804</v>
      </c>
      <c r="S102" s="31">
        <v>0</v>
      </c>
      <c r="T102" s="31">
        <v>0</v>
      </c>
      <c r="U102" s="31">
        <v>0</v>
      </c>
      <c r="V102" s="31">
        <v>0.6293537496774194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0.041618308064516135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0</v>
      </c>
      <c r="AU102" s="31">
        <v>0</v>
      </c>
      <c r="AV102" s="31">
        <v>2.2711256896451606</v>
      </c>
      <c r="AW102" s="31">
        <v>8.662148587354839</v>
      </c>
      <c r="AX102" s="31">
        <v>0</v>
      </c>
      <c r="AY102" s="31">
        <v>0</v>
      </c>
      <c r="AZ102" s="31">
        <v>26.80809311391458</v>
      </c>
      <c r="BA102" s="31">
        <v>0</v>
      </c>
      <c r="BB102" s="31">
        <v>0</v>
      </c>
      <c r="BC102" s="31">
        <v>0</v>
      </c>
      <c r="BD102" s="31">
        <v>0</v>
      </c>
      <c r="BE102" s="31">
        <v>0</v>
      </c>
      <c r="BF102" s="31">
        <v>3.2345012714838735</v>
      </c>
      <c r="BG102" s="31">
        <v>2.794372112903226</v>
      </c>
      <c r="BH102" s="31">
        <v>0</v>
      </c>
      <c r="BI102" s="31">
        <v>0</v>
      </c>
      <c r="BJ102" s="31">
        <v>1.914851174096774</v>
      </c>
      <c r="BK102" s="32">
        <f t="shared" si="2"/>
        <v>49.81222915675329</v>
      </c>
    </row>
    <row r="103" spans="1:63" ht="15">
      <c r="A103" s="29"/>
      <c r="B103" s="30" t="s">
        <v>107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0.004153207258064516</v>
      </c>
      <c r="I103" s="31">
        <v>274.40833669354834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0.0011866306451612902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1">
        <v>0</v>
      </c>
      <c r="AV103" s="31">
        <v>0.03134690958064516</v>
      </c>
      <c r="AW103" s="31">
        <v>0</v>
      </c>
      <c r="AX103" s="31">
        <v>0</v>
      </c>
      <c r="AY103" s="31">
        <v>0</v>
      </c>
      <c r="AZ103" s="31">
        <v>0.17763643541617044</v>
      </c>
      <c r="BA103" s="31">
        <v>0</v>
      </c>
      <c r="BB103" s="31">
        <v>0</v>
      </c>
      <c r="BC103" s="31">
        <v>0</v>
      </c>
      <c r="BD103" s="31">
        <v>0</v>
      </c>
      <c r="BE103" s="31">
        <v>0</v>
      </c>
      <c r="BF103" s="31">
        <v>0.0021934005806451616</v>
      </c>
      <c r="BG103" s="31">
        <v>82.89700322580646</v>
      </c>
      <c r="BH103" s="31">
        <v>0</v>
      </c>
      <c r="BI103" s="31">
        <v>0</v>
      </c>
      <c r="BJ103" s="31">
        <v>0</v>
      </c>
      <c r="BK103" s="32">
        <f t="shared" si="2"/>
        <v>357.5218565028355</v>
      </c>
    </row>
    <row r="104" spans="1:63" ht="15">
      <c r="A104" s="29"/>
      <c r="B104" s="30" t="s">
        <v>108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0.4671372681290322</v>
      </c>
      <c r="I104" s="31">
        <v>0</v>
      </c>
      <c r="J104" s="31">
        <v>0.3606988064516129</v>
      </c>
      <c r="K104" s="31">
        <v>0</v>
      </c>
      <c r="L104" s="31">
        <v>2.131128781451613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0.38096374690322576</v>
      </c>
      <c r="S104" s="31">
        <v>3.1597215445161293</v>
      </c>
      <c r="T104" s="31">
        <v>0</v>
      </c>
      <c r="U104" s="31">
        <v>0</v>
      </c>
      <c r="V104" s="31">
        <v>2.026030701645161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0.14249005161290323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1.346043832548387</v>
      </c>
      <c r="AW104" s="31">
        <v>11.577316693548386</v>
      </c>
      <c r="AX104" s="31">
        <v>0</v>
      </c>
      <c r="AY104" s="31">
        <v>0</v>
      </c>
      <c r="AZ104" s="31">
        <v>28.399639870151578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1.688911606225806</v>
      </c>
      <c r="BG104" s="31">
        <v>0.17811256451612903</v>
      </c>
      <c r="BH104" s="31">
        <v>0</v>
      </c>
      <c r="BI104" s="31">
        <v>0</v>
      </c>
      <c r="BJ104" s="31">
        <v>2.509813832</v>
      </c>
      <c r="BK104" s="32">
        <f t="shared" si="2"/>
        <v>54.36800929969996</v>
      </c>
    </row>
    <row r="105" spans="1:63" ht="15">
      <c r="A105" s="29"/>
      <c r="B105" s="30" t="s">
        <v>109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0.3838341084516129</v>
      </c>
      <c r="I105" s="31">
        <v>0.6531246451612903</v>
      </c>
      <c r="J105" s="31">
        <v>0</v>
      </c>
      <c r="K105" s="31">
        <v>0</v>
      </c>
      <c r="L105" s="31">
        <v>2.4402661196774194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0.34934747145161293</v>
      </c>
      <c r="S105" s="31">
        <v>0</v>
      </c>
      <c r="T105" s="31">
        <v>0</v>
      </c>
      <c r="U105" s="31">
        <v>0</v>
      </c>
      <c r="V105" s="31">
        <v>0.48122418480645157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  <c r="AS105" s="31">
        <v>0</v>
      </c>
      <c r="AT105" s="31">
        <v>0</v>
      </c>
      <c r="AU105" s="31">
        <v>0</v>
      </c>
      <c r="AV105" s="31">
        <v>1.6699748896774202</v>
      </c>
      <c r="AW105" s="31">
        <v>4.3342025125161285</v>
      </c>
      <c r="AX105" s="31">
        <v>0</v>
      </c>
      <c r="AY105" s="31">
        <v>0</v>
      </c>
      <c r="AZ105" s="31">
        <v>31.637609196731713</v>
      </c>
      <c r="BA105" s="31">
        <v>0</v>
      </c>
      <c r="BB105" s="31">
        <v>0</v>
      </c>
      <c r="BC105" s="31">
        <v>0</v>
      </c>
      <c r="BD105" s="31">
        <v>0</v>
      </c>
      <c r="BE105" s="31">
        <v>0</v>
      </c>
      <c r="BF105" s="31">
        <v>3.160305270064516</v>
      </c>
      <c r="BG105" s="31">
        <v>0.2931922580645161</v>
      </c>
      <c r="BH105" s="31">
        <v>0.11727690322580644</v>
      </c>
      <c r="BI105" s="31">
        <v>0</v>
      </c>
      <c r="BJ105" s="31">
        <v>1.7821351303225812</v>
      </c>
      <c r="BK105" s="32">
        <f t="shared" si="2"/>
        <v>47.30249269015106</v>
      </c>
    </row>
    <row r="106" spans="1:63" ht="15">
      <c r="A106" s="29"/>
      <c r="B106" s="30" t="s">
        <v>110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0.02477594225806452</v>
      </c>
      <c r="I106" s="31">
        <v>158.0941077419355</v>
      </c>
      <c r="J106" s="31">
        <v>0</v>
      </c>
      <c r="K106" s="31">
        <v>0</v>
      </c>
      <c r="L106" s="31">
        <v>23.596725387258065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0.000589903387096774</v>
      </c>
      <c r="S106" s="31">
        <v>58.990338709677424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  <c r="AU106" s="31">
        <v>0</v>
      </c>
      <c r="AV106" s="31">
        <v>0</v>
      </c>
      <c r="AW106" s="31">
        <v>76.65665967741936</v>
      </c>
      <c r="AX106" s="31">
        <v>0</v>
      </c>
      <c r="AY106" s="31">
        <v>0</v>
      </c>
      <c r="AZ106" s="31">
        <v>0</v>
      </c>
      <c r="BA106" s="31">
        <v>0</v>
      </c>
      <c r="BB106" s="31">
        <v>0</v>
      </c>
      <c r="BC106" s="31">
        <v>0</v>
      </c>
      <c r="BD106" s="31">
        <v>0</v>
      </c>
      <c r="BE106" s="31">
        <v>0</v>
      </c>
      <c r="BF106" s="31">
        <v>0.06014599451612904</v>
      </c>
      <c r="BG106" s="31">
        <v>0</v>
      </c>
      <c r="BH106" s="31">
        <v>0</v>
      </c>
      <c r="BI106" s="31">
        <v>0</v>
      </c>
      <c r="BJ106" s="31">
        <v>0</v>
      </c>
      <c r="BK106" s="32">
        <f t="shared" si="2"/>
        <v>317.4233433564516</v>
      </c>
    </row>
    <row r="107" spans="1:63" ht="15">
      <c r="A107" s="29"/>
      <c r="B107" s="30" t="s">
        <v>111</v>
      </c>
      <c r="C107" s="31">
        <v>0</v>
      </c>
      <c r="D107" s="31">
        <v>25.92436</v>
      </c>
      <c r="E107" s="31">
        <v>0</v>
      </c>
      <c r="F107" s="31">
        <v>0</v>
      </c>
      <c r="G107" s="31">
        <v>0</v>
      </c>
      <c r="H107" s="31">
        <v>0.6237794853225807</v>
      </c>
      <c r="I107" s="31">
        <v>0.235676</v>
      </c>
      <c r="J107" s="31">
        <v>0.58919</v>
      </c>
      <c r="K107" s="31">
        <v>0</v>
      </c>
      <c r="L107" s="31">
        <v>4.496143847709677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0.45120975938709684</v>
      </c>
      <c r="S107" s="31">
        <v>1.3787046</v>
      </c>
      <c r="T107" s="31">
        <v>6.009738</v>
      </c>
      <c r="U107" s="31">
        <v>0</v>
      </c>
      <c r="V107" s="31">
        <v>3.0456776744193554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0.002605195677419355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0.010677022516129033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  <c r="AS107" s="31">
        <v>0</v>
      </c>
      <c r="AT107" s="31">
        <v>0</v>
      </c>
      <c r="AU107" s="31">
        <v>0</v>
      </c>
      <c r="AV107" s="31">
        <v>2.0625848040000014</v>
      </c>
      <c r="AW107" s="31">
        <v>23.816929432741944</v>
      </c>
      <c r="AX107" s="31">
        <v>0</v>
      </c>
      <c r="AY107" s="31">
        <v>0</v>
      </c>
      <c r="AZ107" s="31">
        <v>24.062386707956218</v>
      </c>
      <c r="BA107" s="31">
        <v>0</v>
      </c>
      <c r="BB107" s="31">
        <v>0</v>
      </c>
      <c r="BC107" s="31">
        <v>0</v>
      </c>
      <c r="BD107" s="31">
        <v>0</v>
      </c>
      <c r="BE107" s="31">
        <v>0</v>
      </c>
      <c r="BF107" s="31">
        <v>3.6061439172580667</v>
      </c>
      <c r="BG107" s="31">
        <v>1.7455800000000001</v>
      </c>
      <c r="BH107" s="31">
        <v>0</v>
      </c>
      <c r="BI107" s="31">
        <v>0</v>
      </c>
      <c r="BJ107" s="31">
        <v>6.469649808193549</v>
      </c>
      <c r="BK107" s="32">
        <f t="shared" si="2"/>
        <v>104.53103625518204</v>
      </c>
    </row>
    <row r="108" spans="1:63" ht="15">
      <c r="A108" s="29"/>
      <c r="B108" s="30" t="s">
        <v>112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0.5274409885483872</v>
      </c>
      <c r="I108" s="31">
        <v>9.392851612903225</v>
      </c>
      <c r="J108" s="31">
        <v>0</v>
      </c>
      <c r="K108" s="31">
        <v>0</v>
      </c>
      <c r="L108" s="31">
        <v>1.8210031352580645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0.3111949425483871</v>
      </c>
      <c r="S108" s="31">
        <v>0</v>
      </c>
      <c r="T108" s="31">
        <v>0</v>
      </c>
      <c r="U108" s="31">
        <v>0</v>
      </c>
      <c r="V108" s="31">
        <v>0.9333196867096775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0.0005797890322580648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1.3369270578064523</v>
      </c>
      <c r="AW108" s="31">
        <v>0.5565974709677419</v>
      </c>
      <c r="AX108" s="31">
        <v>0</v>
      </c>
      <c r="AY108" s="31">
        <v>0</v>
      </c>
      <c r="AZ108" s="31">
        <v>5.644350592895292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1.2974077414838703</v>
      </c>
      <c r="BG108" s="31">
        <v>0.1159578064516129</v>
      </c>
      <c r="BH108" s="31">
        <v>0</v>
      </c>
      <c r="BI108" s="31">
        <v>0</v>
      </c>
      <c r="BJ108" s="31">
        <v>2.950264163483871</v>
      </c>
      <c r="BK108" s="32">
        <f t="shared" si="2"/>
        <v>24.88789498808884</v>
      </c>
    </row>
    <row r="109" spans="1:63" ht="15">
      <c r="A109" s="29"/>
      <c r="B109" s="30" t="s">
        <v>113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0.19676626506451614</v>
      </c>
      <c r="I109" s="31">
        <v>5.855583870967742</v>
      </c>
      <c r="J109" s="31">
        <v>0.3513350322580645</v>
      </c>
      <c r="K109" s="31">
        <v>0</v>
      </c>
      <c r="L109" s="31">
        <v>1.412484328967742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0.1837495958064516</v>
      </c>
      <c r="S109" s="31">
        <v>5.855583870967742</v>
      </c>
      <c r="T109" s="31">
        <v>0</v>
      </c>
      <c r="U109" s="31">
        <v>0</v>
      </c>
      <c r="V109" s="31">
        <v>0.9486045870967742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  <c r="AU109" s="31">
        <v>0</v>
      </c>
      <c r="AV109" s="31">
        <v>1.2341926660967746</v>
      </c>
      <c r="AW109" s="31">
        <v>0</v>
      </c>
      <c r="AX109" s="31">
        <v>0</v>
      </c>
      <c r="AY109" s="31">
        <v>0</v>
      </c>
      <c r="AZ109" s="31">
        <v>5.829417021916312</v>
      </c>
      <c r="BA109" s="31">
        <v>0</v>
      </c>
      <c r="BB109" s="31">
        <v>0</v>
      </c>
      <c r="BC109" s="31">
        <v>0</v>
      </c>
      <c r="BD109" s="31">
        <v>0</v>
      </c>
      <c r="BE109" s="31">
        <v>0</v>
      </c>
      <c r="BF109" s="31">
        <v>1.079301857774194</v>
      </c>
      <c r="BG109" s="31">
        <v>0.0011565458064516124</v>
      </c>
      <c r="BH109" s="31">
        <v>0</v>
      </c>
      <c r="BI109" s="31">
        <v>0</v>
      </c>
      <c r="BJ109" s="31">
        <v>1.0432256429032256</v>
      </c>
      <c r="BK109" s="32">
        <f t="shared" si="2"/>
        <v>23.99140128562599</v>
      </c>
    </row>
    <row r="110" spans="1:63" ht="15">
      <c r="A110" s="29"/>
      <c r="B110" s="30" t="s">
        <v>114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0.4307795651612903</v>
      </c>
      <c r="I110" s="31">
        <v>0</v>
      </c>
      <c r="J110" s="31">
        <v>0</v>
      </c>
      <c r="K110" s="31">
        <v>0</v>
      </c>
      <c r="L110" s="31">
        <v>2.252284581741936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0.40291339303225804</v>
      </c>
      <c r="S110" s="31">
        <v>0</v>
      </c>
      <c r="T110" s="31">
        <v>0.11683741935483871</v>
      </c>
      <c r="U110" s="31">
        <v>0</v>
      </c>
      <c r="V110" s="31">
        <v>1.0398530322580646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  <c r="AU110" s="31">
        <v>0</v>
      </c>
      <c r="AV110" s="31">
        <v>1.1644625037741936</v>
      </c>
      <c r="AW110" s="31">
        <v>2.596129838709677</v>
      </c>
      <c r="AX110" s="31">
        <v>1.7307532258064515</v>
      </c>
      <c r="AY110" s="31">
        <v>0</v>
      </c>
      <c r="AZ110" s="31">
        <v>10.446487882063439</v>
      </c>
      <c r="BA110" s="31">
        <v>0</v>
      </c>
      <c r="BB110" s="31">
        <v>0</v>
      </c>
      <c r="BC110" s="31">
        <v>0</v>
      </c>
      <c r="BD110" s="31">
        <v>0</v>
      </c>
      <c r="BE110" s="31">
        <v>0</v>
      </c>
      <c r="BF110" s="31">
        <v>1.4878853029032248</v>
      </c>
      <c r="BG110" s="31">
        <v>0</v>
      </c>
      <c r="BH110" s="31">
        <v>0</v>
      </c>
      <c r="BI110" s="31">
        <v>0</v>
      </c>
      <c r="BJ110" s="31">
        <v>2.652564382354839</v>
      </c>
      <c r="BK110" s="32">
        <f t="shared" si="2"/>
        <v>24.320951127160214</v>
      </c>
    </row>
    <row r="111" spans="1:63" ht="15">
      <c r="A111" s="29"/>
      <c r="B111" s="30" t="s">
        <v>115</v>
      </c>
      <c r="C111" s="31">
        <v>0</v>
      </c>
      <c r="D111" s="31">
        <v>11.631783870967741</v>
      </c>
      <c r="E111" s="31">
        <v>0</v>
      </c>
      <c r="F111" s="31">
        <v>0</v>
      </c>
      <c r="G111" s="31">
        <v>0</v>
      </c>
      <c r="H111" s="31">
        <v>0.006397481129032259</v>
      </c>
      <c r="I111" s="31">
        <v>195.41396903225808</v>
      </c>
      <c r="J111" s="31">
        <v>0</v>
      </c>
      <c r="K111" s="31">
        <v>0</v>
      </c>
      <c r="L111" s="31">
        <v>0.0587405085483871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0.0005815891935483873</v>
      </c>
      <c r="S111" s="31">
        <v>72.69864919354839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  <c r="AT111" s="31">
        <v>0</v>
      </c>
      <c r="AU111" s="31">
        <v>0</v>
      </c>
      <c r="AV111" s="31">
        <v>0.009297143225806452</v>
      </c>
      <c r="AW111" s="31">
        <v>0</v>
      </c>
      <c r="AX111" s="31">
        <v>0</v>
      </c>
      <c r="AY111" s="31">
        <v>0</v>
      </c>
      <c r="AZ111" s="31">
        <v>0</v>
      </c>
      <c r="BA111" s="31">
        <v>0</v>
      </c>
      <c r="BB111" s="31">
        <v>0</v>
      </c>
      <c r="BC111" s="31">
        <v>0</v>
      </c>
      <c r="BD111" s="31">
        <v>0</v>
      </c>
      <c r="BE111" s="31">
        <v>0</v>
      </c>
      <c r="BF111" s="31">
        <v>0</v>
      </c>
      <c r="BG111" s="31">
        <v>0</v>
      </c>
      <c r="BH111" s="31">
        <v>0</v>
      </c>
      <c r="BI111" s="31">
        <v>0</v>
      </c>
      <c r="BJ111" s="31">
        <v>0</v>
      </c>
      <c r="BK111" s="32">
        <f t="shared" si="2"/>
        <v>279.819418818871</v>
      </c>
    </row>
    <row r="112" spans="1:63" ht="15">
      <c r="A112" s="29"/>
      <c r="B112" s="30" t="s">
        <v>116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0.43361163177419354</v>
      </c>
      <c r="I112" s="31">
        <v>12.241316612903226</v>
      </c>
      <c r="J112" s="31">
        <v>0.29145991935483867</v>
      </c>
      <c r="K112" s="31">
        <v>0</v>
      </c>
      <c r="L112" s="31">
        <v>1.1997779163870967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0.4877987002903227</v>
      </c>
      <c r="S112" s="31">
        <v>0</v>
      </c>
      <c r="T112" s="31">
        <v>0</v>
      </c>
      <c r="U112" s="31">
        <v>0</v>
      </c>
      <c r="V112" s="31">
        <v>1.0704496292580645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1.4825203080722276</v>
      </c>
      <c r="AW112" s="31">
        <v>3.1740961290322582</v>
      </c>
      <c r="AX112" s="31">
        <v>0</v>
      </c>
      <c r="AY112" s="31">
        <v>0</v>
      </c>
      <c r="AZ112" s="31">
        <v>19.085650479516133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2.101765851709675</v>
      </c>
      <c r="BG112" s="31">
        <v>0.24845150541935485</v>
      </c>
      <c r="BH112" s="31">
        <v>0</v>
      </c>
      <c r="BI112" s="31">
        <v>0</v>
      </c>
      <c r="BJ112" s="31">
        <v>5.7854645179354875</v>
      </c>
      <c r="BK112" s="32">
        <f aca="true" t="shared" si="3" ref="BK112:BK164">SUM(C112:BJ112)</f>
        <v>47.60236320165287</v>
      </c>
    </row>
    <row r="113" spans="1:63" ht="15">
      <c r="A113" s="29"/>
      <c r="B113" s="30" t="s">
        <v>117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0.4422997648064518</v>
      </c>
      <c r="I113" s="31">
        <v>5.8174419354838705</v>
      </c>
      <c r="J113" s="31">
        <v>0</v>
      </c>
      <c r="K113" s="31">
        <v>0</v>
      </c>
      <c r="L113" s="31">
        <v>1.308924435483871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0.27797699332258075</v>
      </c>
      <c r="S113" s="31">
        <v>0.5817441935483871</v>
      </c>
      <c r="T113" s="31">
        <v>0</v>
      </c>
      <c r="U113" s="31">
        <v>0</v>
      </c>
      <c r="V113" s="31">
        <v>0.48575640161290323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0</v>
      </c>
      <c r="AS113" s="31">
        <v>0</v>
      </c>
      <c r="AT113" s="31">
        <v>0</v>
      </c>
      <c r="AU113" s="31">
        <v>0</v>
      </c>
      <c r="AV113" s="31">
        <v>1.8219361837352486</v>
      </c>
      <c r="AW113" s="31">
        <v>2.0158058064516124</v>
      </c>
      <c r="AX113" s="31">
        <v>0</v>
      </c>
      <c r="AY113" s="31">
        <v>0</v>
      </c>
      <c r="AZ113" s="31">
        <v>7.141520302967744</v>
      </c>
      <c r="BA113" s="31">
        <v>0</v>
      </c>
      <c r="BB113" s="31">
        <v>0</v>
      </c>
      <c r="BC113" s="31">
        <v>0</v>
      </c>
      <c r="BD113" s="31">
        <v>0</v>
      </c>
      <c r="BE113" s="31">
        <v>0</v>
      </c>
      <c r="BF113" s="31">
        <v>2.2856513272258083</v>
      </c>
      <c r="BG113" s="31">
        <v>0.2073400258064516</v>
      </c>
      <c r="BH113" s="31">
        <v>0</v>
      </c>
      <c r="BI113" s="31">
        <v>0</v>
      </c>
      <c r="BJ113" s="31">
        <v>4.341953874741936</v>
      </c>
      <c r="BK113" s="32">
        <f t="shared" si="3"/>
        <v>26.728351245186865</v>
      </c>
    </row>
    <row r="114" spans="1:63" ht="15">
      <c r="A114" s="29"/>
      <c r="B114" s="30" t="s">
        <v>118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0.5073462233870968</v>
      </c>
      <c r="I114" s="31">
        <v>0</v>
      </c>
      <c r="J114" s="31">
        <v>0.5827366129032258</v>
      </c>
      <c r="K114" s="31">
        <v>0</v>
      </c>
      <c r="L114" s="31">
        <v>1.3111633692903228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0.3674506514516129</v>
      </c>
      <c r="S114" s="31">
        <v>0</v>
      </c>
      <c r="T114" s="31">
        <v>0</v>
      </c>
      <c r="U114" s="31">
        <v>0</v>
      </c>
      <c r="V114" s="31">
        <v>2.7892876205483876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0</v>
      </c>
      <c r="AS114" s="31">
        <v>0</v>
      </c>
      <c r="AT114" s="31">
        <v>0</v>
      </c>
      <c r="AU114" s="31">
        <v>0</v>
      </c>
      <c r="AV114" s="31">
        <v>1.4239673667671247</v>
      </c>
      <c r="AW114" s="31">
        <v>1.6153475483870967</v>
      </c>
      <c r="AX114" s="31">
        <v>0</v>
      </c>
      <c r="AY114" s="31">
        <v>0</v>
      </c>
      <c r="AZ114" s="31">
        <v>9.846331915451616</v>
      </c>
      <c r="BA114" s="31">
        <v>0</v>
      </c>
      <c r="BB114" s="31">
        <v>0</v>
      </c>
      <c r="BC114" s="31">
        <v>0</v>
      </c>
      <c r="BD114" s="31">
        <v>0</v>
      </c>
      <c r="BE114" s="31">
        <v>0</v>
      </c>
      <c r="BF114" s="31">
        <v>1.7305397426451625</v>
      </c>
      <c r="BG114" s="31">
        <v>0</v>
      </c>
      <c r="BH114" s="31">
        <v>0</v>
      </c>
      <c r="BI114" s="31">
        <v>0</v>
      </c>
      <c r="BJ114" s="31">
        <v>6.3816288519999995</v>
      </c>
      <c r="BK114" s="32">
        <f t="shared" si="3"/>
        <v>26.555799902831644</v>
      </c>
    </row>
    <row r="115" spans="1:63" ht="15">
      <c r="A115" s="29"/>
      <c r="B115" s="30" t="s">
        <v>119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0.0023139574193548388</v>
      </c>
      <c r="I115" s="31">
        <v>161.97701935483872</v>
      </c>
      <c r="J115" s="31">
        <v>0</v>
      </c>
      <c r="K115" s="31">
        <v>0</v>
      </c>
      <c r="L115" s="31">
        <v>2.3145359087096775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0.0037749029032258068</v>
      </c>
      <c r="S115" s="31">
        <v>52.06404193548387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  <c r="AT115" s="31">
        <v>0</v>
      </c>
      <c r="AU115" s="31">
        <v>0</v>
      </c>
      <c r="AV115" s="31">
        <v>0.015606309061330596</v>
      </c>
      <c r="AW115" s="31">
        <v>2.312045806451613</v>
      </c>
      <c r="AX115" s="31">
        <v>0</v>
      </c>
      <c r="AY115" s="31">
        <v>0</v>
      </c>
      <c r="AZ115" s="31">
        <v>0</v>
      </c>
      <c r="BA115" s="31">
        <v>0</v>
      </c>
      <c r="BB115" s="31">
        <v>0</v>
      </c>
      <c r="BC115" s="31">
        <v>0</v>
      </c>
      <c r="BD115" s="31">
        <v>0</v>
      </c>
      <c r="BE115" s="31">
        <v>0</v>
      </c>
      <c r="BF115" s="31">
        <v>0.11233991103225806</v>
      </c>
      <c r="BG115" s="31">
        <v>0</v>
      </c>
      <c r="BH115" s="31">
        <v>0</v>
      </c>
      <c r="BI115" s="31">
        <v>0</v>
      </c>
      <c r="BJ115" s="31">
        <v>0</v>
      </c>
      <c r="BK115" s="32">
        <f t="shared" si="3"/>
        <v>218.80167808590002</v>
      </c>
    </row>
    <row r="116" spans="1:63" ht="15">
      <c r="A116" s="29"/>
      <c r="B116" s="30" t="s">
        <v>120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0.9377910323548386</v>
      </c>
      <c r="I116" s="31">
        <v>0.05792214516129033</v>
      </c>
      <c r="J116" s="31">
        <v>0.5792214516129033</v>
      </c>
      <c r="K116" s="31">
        <v>0</v>
      </c>
      <c r="L116" s="31">
        <v>1.3918691482258068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0.4222469837741935</v>
      </c>
      <c r="S116" s="31">
        <v>0.27802629677419355</v>
      </c>
      <c r="T116" s="31">
        <v>5.908058806451613</v>
      </c>
      <c r="U116" s="31">
        <v>0</v>
      </c>
      <c r="V116" s="31">
        <v>2.020901947483871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1.5584860105269944</v>
      </c>
      <c r="AW116" s="31">
        <v>3.8534506838709683</v>
      </c>
      <c r="AX116" s="31">
        <v>0</v>
      </c>
      <c r="AY116" s="31">
        <v>0</v>
      </c>
      <c r="AZ116" s="31">
        <v>8.684183961774195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3.1739416036774184</v>
      </c>
      <c r="BG116" s="31">
        <v>0.9174882580645161</v>
      </c>
      <c r="BH116" s="31">
        <v>0</v>
      </c>
      <c r="BI116" s="31">
        <v>0</v>
      </c>
      <c r="BJ116" s="31">
        <v>4.224967973580645</v>
      </c>
      <c r="BK116" s="32">
        <f t="shared" si="3"/>
        <v>34.00855630333345</v>
      </c>
    </row>
    <row r="117" spans="1:63" ht="15">
      <c r="A117" s="29"/>
      <c r="B117" s="30" t="s">
        <v>121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0.33149543377419355</v>
      </c>
      <c r="I117" s="31">
        <v>0.5201972419354838</v>
      </c>
      <c r="J117" s="31">
        <v>0</v>
      </c>
      <c r="K117" s="31">
        <v>0</v>
      </c>
      <c r="L117" s="31">
        <v>1.000141912516129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0.5870047227419355</v>
      </c>
      <c r="S117" s="31">
        <v>0.23119877419354837</v>
      </c>
      <c r="T117" s="31">
        <v>3.6413806935483874</v>
      </c>
      <c r="U117" s="31">
        <v>0</v>
      </c>
      <c r="V117" s="31">
        <v>0.5571890458064517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0</v>
      </c>
      <c r="AQ117" s="31">
        <v>0</v>
      </c>
      <c r="AR117" s="31">
        <v>0</v>
      </c>
      <c r="AS117" s="31">
        <v>0</v>
      </c>
      <c r="AT117" s="31">
        <v>0</v>
      </c>
      <c r="AU117" s="31">
        <v>0</v>
      </c>
      <c r="AV117" s="31">
        <v>1.3778413074819658</v>
      </c>
      <c r="AW117" s="31">
        <v>1.7637337686774195</v>
      </c>
      <c r="AX117" s="31">
        <v>1.144464193548387</v>
      </c>
      <c r="AY117" s="31">
        <v>0</v>
      </c>
      <c r="AZ117" s="31">
        <v>11.064847014612903</v>
      </c>
      <c r="BA117" s="31">
        <v>0</v>
      </c>
      <c r="BB117" s="31">
        <v>0</v>
      </c>
      <c r="BC117" s="31">
        <v>0</v>
      </c>
      <c r="BD117" s="31">
        <v>0</v>
      </c>
      <c r="BE117" s="31">
        <v>0</v>
      </c>
      <c r="BF117" s="31">
        <v>2.455453959193549</v>
      </c>
      <c r="BG117" s="31">
        <v>0.03547839</v>
      </c>
      <c r="BH117" s="31">
        <v>0.11444641935483872</v>
      </c>
      <c r="BI117" s="31">
        <v>0</v>
      </c>
      <c r="BJ117" s="31">
        <v>1.0654618301935483</v>
      </c>
      <c r="BK117" s="32">
        <f t="shared" si="3"/>
        <v>25.89033470757874</v>
      </c>
    </row>
    <row r="118" spans="1:63" ht="15">
      <c r="A118" s="29"/>
      <c r="B118" s="30" t="s">
        <v>122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0.409777909967742</v>
      </c>
      <c r="I118" s="31">
        <v>0</v>
      </c>
      <c r="J118" s="31">
        <v>0.5754996774193548</v>
      </c>
      <c r="K118" s="31">
        <v>0</v>
      </c>
      <c r="L118" s="31">
        <v>1.2618039967741934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0.399305499967742</v>
      </c>
      <c r="S118" s="31">
        <v>0.05754996774193548</v>
      </c>
      <c r="T118" s="31">
        <v>1.9566989032258066</v>
      </c>
      <c r="U118" s="31">
        <v>0</v>
      </c>
      <c r="V118" s="31">
        <v>1.7783300386774195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1">
        <v>0</v>
      </c>
      <c r="AP118" s="31">
        <v>0</v>
      </c>
      <c r="AQ118" s="31">
        <v>0</v>
      </c>
      <c r="AR118" s="31">
        <v>0</v>
      </c>
      <c r="AS118" s="31">
        <v>0</v>
      </c>
      <c r="AT118" s="31">
        <v>0</v>
      </c>
      <c r="AU118" s="31">
        <v>0</v>
      </c>
      <c r="AV118" s="31">
        <v>2.081717885992496</v>
      </c>
      <c r="AW118" s="31">
        <v>5.653988078967744</v>
      </c>
      <c r="AX118" s="31">
        <v>0</v>
      </c>
      <c r="AY118" s="31">
        <v>0</v>
      </c>
      <c r="AZ118" s="31">
        <v>5.285631057322583</v>
      </c>
      <c r="BA118" s="31">
        <v>0</v>
      </c>
      <c r="BB118" s="31">
        <v>0</v>
      </c>
      <c r="BC118" s="31">
        <v>0</v>
      </c>
      <c r="BD118" s="31">
        <v>0</v>
      </c>
      <c r="BE118" s="31">
        <v>0</v>
      </c>
      <c r="BF118" s="31">
        <v>2.3273961313225833</v>
      </c>
      <c r="BG118" s="31">
        <v>2.4996015098387097</v>
      </c>
      <c r="BH118" s="31">
        <v>0</v>
      </c>
      <c r="BI118" s="31">
        <v>0</v>
      </c>
      <c r="BJ118" s="31">
        <v>4.152545585580646</v>
      </c>
      <c r="BK118" s="32">
        <f t="shared" si="3"/>
        <v>28.439846242798957</v>
      </c>
    </row>
    <row r="119" spans="1:63" ht="15">
      <c r="A119" s="29"/>
      <c r="B119" s="30" t="s">
        <v>123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0.044081436677419344</v>
      </c>
      <c r="I119" s="31">
        <v>110.04556766129032</v>
      </c>
      <c r="J119" s="31">
        <v>0</v>
      </c>
      <c r="K119" s="31">
        <v>0</v>
      </c>
      <c r="L119" s="31">
        <v>0.37409746499999996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0.034479029032258066</v>
      </c>
      <c r="S119" s="31">
        <v>40.22553387096774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  <c r="AT119" s="31">
        <v>0</v>
      </c>
      <c r="AU119" s="31">
        <v>0</v>
      </c>
      <c r="AV119" s="31">
        <v>0.01722617867391715</v>
      </c>
      <c r="AW119" s="31">
        <v>0</v>
      </c>
      <c r="AX119" s="31">
        <v>0</v>
      </c>
      <c r="AY119" s="31">
        <v>0</v>
      </c>
      <c r="AZ119" s="31">
        <v>0</v>
      </c>
      <c r="BA119" s="31">
        <v>0</v>
      </c>
      <c r="BB119" s="31">
        <v>0</v>
      </c>
      <c r="BC119" s="31">
        <v>0</v>
      </c>
      <c r="BD119" s="31">
        <v>0</v>
      </c>
      <c r="BE119" s="31">
        <v>0</v>
      </c>
      <c r="BF119" s="31">
        <v>0.0011484119354838711</v>
      </c>
      <c r="BG119" s="31">
        <v>0</v>
      </c>
      <c r="BH119" s="31">
        <v>0</v>
      </c>
      <c r="BI119" s="31">
        <v>0</v>
      </c>
      <c r="BJ119" s="31">
        <v>0</v>
      </c>
      <c r="BK119" s="32">
        <f t="shared" si="3"/>
        <v>150.74213405357713</v>
      </c>
    </row>
    <row r="120" spans="1:63" ht="15">
      <c r="A120" s="29"/>
      <c r="B120" s="30" t="s">
        <v>124</v>
      </c>
      <c r="C120" s="31">
        <v>0</v>
      </c>
      <c r="D120" s="31">
        <v>0.28750241935483867</v>
      </c>
      <c r="E120" s="31">
        <v>0</v>
      </c>
      <c r="F120" s="31">
        <v>0</v>
      </c>
      <c r="G120" s="31">
        <v>0</v>
      </c>
      <c r="H120" s="31">
        <v>0.3719246296129032</v>
      </c>
      <c r="I120" s="31">
        <v>1.168984837096774</v>
      </c>
      <c r="J120" s="31">
        <v>0.230001935483871</v>
      </c>
      <c r="K120" s="31">
        <v>0</v>
      </c>
      <c r="L120" s="31">
        <v>1.2822606741935485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0.4247114411612904</v>
      </c>
      <c r="S120" s="31">
        <v>0</v>
      </c>
      <c r="T120" s="31">
        <v>0.3450029032258065</v>
      </c>
      <c r="U120" s="31">
        <v>0</v>
      </c>
      <c r="V120" s="31">
        <v>0.47725401612903223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0.056928516129032256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0.8728265910236807</v>
      </c>
      <c r="AW120" s="31">
        <v>2.585818445290322</v>
      </c>
      <c r="AX120" s="31">
        <v>0</v>
      </c>
      <c r="AY120" s="31">
        <v>0</v>
      </c>
      <c r="AZ120" s="31">
        <v>9.356133311580637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2.376711568258062</v>
      </c>
      <c r="BG120" s="31">
        <v>1.1727274322580645</v>
      </c>
      <c r="BH120" s="31">
        <v>0</v>
      </c>
      <c r="BI120" s="31">
        <v>0</v>
      </c>
      <c r="BJ120" s="31">
        <v>2.5666212442903227</v>
      </c>
      <c r="BK120" s="32">
        <f t="shared" si="3"/>
        <v>23.575409965088184</v>
      </c>
    </row>
    <row r="121" spans="1:63" ht="15">
      <c r="A121" s="29"/>
      <c r="B121" s="30" t="s">
        <v>125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0.3549092360322581</v>
      </c>
      <c r="I121" s="31">
        <v>7.786971974290324</v>
      </c>
      <c r="J121" s="31">
        <v>0</v>
      </c>
      <c r="K121" s="31">
        <v>0</v>
      </c>
      <c r="L121" s="31">
        <v>2.687134552903226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0.26912150887096775</v>
      </c>
      <c r="S121" s="31">
        <v>0</v>
      </c>
      <c r="T121" s="31">
        <v>0.22852083870967743</v>
      </c>
      <c r="U121" s="31">
        <v>0</v>
      </c>
      <c r="V121" s="31">
        <v>0.8553229105806454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0.01696852258064516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1">
        <v>0</v>
      </c>
      <c r="AU121" s="31">
        <v>0</v>
      </c>
      <c r="AV121" s="31">
        <v>1.071844104015074</v>
      </c>
      <c r="AW121" s="31">
        <v>2.6510727244838703</v>
      </c>
      <c r="AX121" s="31">
        <v>1.2443583225806452</v>
      </c>
      <c r="AY121" s="31">
        <v>0</v>
      </c>
      <c r="AZ121" s="31">
        <v>12.028740549322583</v>
      </c>
      <c r="BA121" s="31">
        <v>0</v>
      </c>
      <c r="BB121" s="31">
        <v>0</v>
      </c>
      <c r="BC121" s="31">
        <v>0</v>
      </c>
      <c r="BD121" s="31">
        <v>0</v>
      </c>
      <c r="BE121" s="31">
        <v>0</v>
      </c>
      <c r="BF121" s="31">
        <v>2.1135340038387103</v>
      </c>
      <c r="BG121" s="31">
        <v>3.4106730387096778</v>
      </c>
      <c r="BH121" s="31">
        <v>0</v>
      </c>
      <c r="BI121" s="31">
        <v>0</v>
      </c>
      <c r="BJ121" s="31">
        <v>7.512525987032259</v>
      </c>
      <c r="BK121" s="32">
        <f t="shared" si="3"/>
        <v>42.231698273950556</v>
      </c>
    </row>
    <row r="122" spans="1:63" ht="15">
      <c r="A122" s="29"/>
      <c r="B122" s="30" t="s">
        <v>126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0.021760424193548386</v>
      </c>
      <c r="I122" s="31">
        <v>91.62283870967742</v>
      </c>
      <c r="J122" s="31">
        <v>0</v>
      </c>
      <c r="K122" s="31">
        <v>0</v>
      </c>
      <c r="L122" s="31">
        <v>0.05783691693548387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0.0005726427419354838</v>
      </c>
      <c r="S122" s="31">
        <v>36.649135483870964</v>
      </c>
      <c r="T122" s="31">
        <v>0</v>
      </c>
      <c r="U122" s="31">
        <v>0</v>
      </c>
      <c r="V122" s="31">
        <v>0.0005726427419354838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  <c r="AP122" s="31">
        <v>0</v>
      </c>
      <c r="AQ122" s="31">
        <v>0</v>
      </c>
      <c r="AR122" s="31">
        <v>0</v>
      </c>
      <c r="AS122" s="31">
        <v>0</v>
      </c>
      <c r="AT122" s="31">
        <v>0</v>
      </c>
      <c r="AU122" s="31">
        <v>0</v>
      </c>
      <c r="AV122" s="31">
        <v>0</v>
      </c>
      <c r="AW122" s="31">
        <v>22.889019354838712</v>
      </c>
      <c r="AX122" s="31">
        <v>0</v>
      </c>
      <c r="AY122" s="31">
        <v>0</v>
      </c>
      <c r="AZ122" s="31">
        <v>0</v>
      </c>
      <c r="BA122" s="31">
        <v>0</v>
      </c>
      <c r="BB122" s="31">
        <v>0</v>
      </c>
      <c r="BC122" s="31">
        <v>0</v>
      </c>
      <c r="BD122" s="31">
        <v>0</v>
      </c>
      <c r="BE122" s="31">
        <v>0</v>
      </c>
      <c r="BF122" s="31">
        <v>0</v>
      </c>
      <c r="BG122" s="31">
        <v>0</v>
      </c>
      <c r="BH122" s="31">
        <v>0</v>
      </c>
      <c r="BI122" s="31">
        <v>0</v>
      </c>
      <c r="BJ122" s="31">
        <v>0</v>
      </c>
      <c r="BK122" s="32">
        <f t="shared" si="3"/>
        <v>151.241736175</v>
      </c>
    </row>
    <row r="123" spans="1:63" ht="15">
      <c r="A123" s="29"/>
      <c r="B123" s="30" t="s">
        <v>127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0.007765575870967741</v>
      </c>
      <c r="I123" s="31">
        <v>62.809804838709674</v>
      </c>
      <c r="J123" s="31">
        <v>0</v>
      </c>
      <c r="K123" s="31">
        <v>0</v>
      </c>
      <c r="L123" s="31">
        <v>0.17311832425806453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0.0011419964516129033</v>
      </c>
      <c r="S123" s="31">
        <v>26.265918387096775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1">
        <v>0</v>
      </c>
      <c r="AU123" s="31">
        <v>0</v>
      </c>
      <c r="AV123" s="31">
        <v>0</v>
      </c>
      <c r="AW123" s="31">
        <v>25.105874838709674</v>
      </c>
      <c r="AX123" s="31">
        <v>0</v>
      </c>
      <c r="AY123" s="31">
        <v>0</v>
      </c>
      <c r="AZ123" s="31">
        <v>0.45704103976777205</v>
      </c>
      <c r="BA123" s="31">
        <v>0</v>
      </c>
      <c r="BB123" s="31">
        <v>0</v>
      </c>
      <c r="BC123" s="31">
        <v>0</v>
      </c>
      <c r="BD123" s="31">
        <v>0</v>
      </c>
      <c r="BE123" s="31">
        <v>0</v>
      </c>
      <c r="BF123" s="31">
        <v>0</v>
      </c>
      <c r="BG123" s="31">
        <v>0</v>
      </c>
      <c r="BH123" s="31">
        <v>0</v>
      </c>
      <c r="BI123" s="31">
        <v>0</v>
      </c>
      <c r="BJ123" s="31">
        <v>0</v>
      </c>
      <c r="BK123" s="32">
        <f t="shared" si="3"/>
        <v>114.82066500086455</v>
      </c>
    </row>
    <row r="124" spans="1:63" ht="15">
      <c r="A124" s="29"/>
      <c r="B124" s="30" t="s">
        <v>128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0.013094949193548389</v>
      </c>
      <c r="I124" s="31">
        <v>51.241137096774196</v>
      </c>
      <c r="J124" s="31">
        <v>0</v>
      </c>
      <c r="K124" s="31">
        <v>0</v>
      </c>
      <c r="L124" s="31">
        <v>0.8670000396774193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21.63514677419355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17.50900019354839</v>
      </c>
      <c r="AX124" s="31">
        <v>0</v>
      </c>
      <c r="AY124" s="31">
        <v>0</v>
      </c>
      <c r="AZ124" s="31">
        <v>0.2273896129032258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2">
        <f t="shared" si="3"/>
        <v>91.49276866629033</v>
      </c>
    </row>
    <row r="125" spans="1:63" ht="15">
      <c r="A125" s="29"/>
      <c r="B125" s="30" t="s">
        <v>129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0.10285101703225806</v>
      </c>
      <c r="I125" s="31">
        <v>47.59870838709677</v>
      </c>
      <c r="J125" s="31">
        <v>0</v>
      </c>
      <c r="K125" s="31">
        <v>0</v>
      </c>
      <c r="L125" s="31">
        <v>14.052952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>
        <v>0</v>
      </c>
      <c r="AN125" s="31">
        <v>0</v>
      </c>
      <c r="AO125" s="31">
        <v>0</v>
      </c>
      <c r="AP125" s="31">
        <v>0</v>
      </c>
      <c r="AQ125" s="31">
        <v>0</v>
      </c>
      <c r="AR125" s="31">
        <v>0</v>
      </c>
      <c r="AS125" s="31">
        <v>0</v>
      </c>
      <c r="AT125" s="31">
        <v>0</v>
      </c>
      <c r="AU125" s="31">
        <v>0</v>
      </c>
      <c r="AV125" s="31">
        <v>0.056579951612903225</v>
      </c>
      <c r="AW125" s="31">
        <v>3.3947970967741936</v>
      </c>
      <c r="AX125" s="31">
        <v>0</v>
      </c>
      <c r="AY125" s="31">
        <v>0</v>
      </c>
      <c r="AZ125" s="31">
        <v>3.0553173871547408</v>
      </c>
      <c r="BA125" s="31">
        <v>0</v>
      </c>
      <c r="BB125" s="31">
        <v>0</v>
      </c>
      <c r="BC125" s="31">
        <v>0</v>
      </c>
      <c r="BD125" s="31">
        <v>0</v>
      </c>
      <c r="BE125" s="31">
        <v>0</v>
      </c>
      <c r="BF125" s="31">
        <v>0.014144987903225806</v>
      </c>
      <c r="BG125" s="31">
        <v>0</v>
      </c>
      <c r="BH125" s="31">
        <v>0</v>
      </c>
      <c r="BI125" s="31">
        <v>0</v>
      </c>
      <c r="BJ125" s="31">
        <v>0</v>
      </c>
      <c r="BK125" s="32">
        <f t="shared" si="3"/>
        <v>68.27535082757409</v>
      </c>
    </row>
    <row r="126" spans="1:63" ht="15">
      <c r="A126" s="29"/>
      <c r="B126" s="30" t="s">
        <v>130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0.5373095418387096</v>
      </c>
      <c r="I126" s="31">
        <v>3.6990724193548385</v>
      </c>
      <c r="J126" s="31">
        <v>0</v>
      </c>
      <c r="K126" s="31">
        <v>0</v>
      </c>
      <c r="L126" s="31">
        <v>6.016797507161289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0.5159337602580645</v>
      </c>
      <c r="S126" s="31">
        <v>0</v>
      </c>
      <c r="T126" s="31">
        <v>0.3414528387096774</v>
      </c>
      <c r="U126" s="31">
        <v>0</v>
      </c>
      <c r="V126" s="31">
        <v>1.9692444302580643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0.033805509677419354</v>
      </c>
      <c r="AC126" s="31">
        <v>0</v>
      </c>
      <c r="AD126" s="31">
        <v>0</v>
      </c>
      <c r="AE126" s="31">
        <v>0</v>
      </c>
      <c r="AF126" s="31">
        <v>0.05634251612903225</v>
      </c>
      <c r="AG126" s="31">
        <v>0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31">
        <v>0</v>
      </c>
      <c r="AN126" s="31">
        <v>0</v>
      </c>
      <c r="AO126" s="31">
        <v>0</v>
      </c>
      <c r="AP126" s="31">
        <v>0</v>
      </c>
      <c r="AQ126" s="31">
        <v>0</v>
      </c>
      <c r="AR126" s="31">
        <v>0</v>
      </c>
      <c r="AS126" s="31">
        <v>0</v>
      </c>
      <c r="AT126" s="31">
        <v>0</v>
      </c>
      <c r="AU126" s="31">
        <v>0</v>
      </c>
      <c r="AV126" s="31">
        <v>1.8821163444193552</v>
      </c>
      <c r="AW126" s="31">
        <v>6.859684436064516</v>
      </c>
      <c r="AX126" s="31">
        <v>0</v>
      </c>
      <c r="AY126" s="31">
        <v>0</v>
      </c>
      <c r="AZ126" s="31">
        <v>23.127773852310515</v>
      </c>
      <c r="BA126" s="31">
        <v>0</v>
      </c>
      <c r="BB126" s="31">
        <v>0</v>
      </c>
      <c r="BC126" s="31">
        <v>0</v>
      </c>
      <c r="BD126" s="31">
        <v>0</v>
      </c>
      <c r="BE126" s="31">
        <v>0</v>
      </c>
      <c r="BF126" s="31">
        <v>2.3786210754838715</v>
      </c>
      <c r="BG126" s="31">
        <v>8.241540299064518</v>
      </c>
      <c r="BH126" s="31">
        <v>0</v>
      </c>
      <c r="BI126" s="31">
        <v>0</v>
      </c>
      <c r="BJ126" s="31">
        <v>6.120821222258066</v>
      </c>
      <c r="BK126" s="32">
        <f t="shared" si="3"/>
        <v>61.78051575298793</v>
      </c>
    </row>
    <row r="127" spans="1:63" ht="15">
      <c r="A127" s="29"/>
      <c r="B127" s="30" t="s">
        <v>131</v>
      </c>
      <c r="C127" s="31">
        <v>0</v>
      </c>
      <c r="D127" s="31">
        <v>10.694631129032258</v>
      </c>
      <c r="E127" s="31">
        <v>0</v>
      </c>
      <c r="F127" s="31">
        <v>0</v>
      </c>
      <c r="G127" s="31">
        <v>0</v>
      </c>
      <c r="H127" s="31">
        <v>0.8350919809032259</v>
      </c>
      <c r="I127" s="31">
        <v>0.11257506451612904</v>
      </c>
      <c r="J127" s="31">
        <v>0.05628753225806452</v>
      </c>
      <c r="K127" s="31">
        <v>0</v>
      </c>
      <c r="L127" s="31">
        <v>14.122564397387096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0.5794728038709679</v>
      </c>
      <c r="S127" s="31">
        <v>0.056374312935483874</v>
      </c>
      <c r="T127" s="31">
        <v>1.1257506451612902</v>
      </c>
      <c r="U127" s="31">
        <v>0</v>
      </c>
      <c r="V127" s="31">
        <v>12.437856003064518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0.03065006290322581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v>0</v>
      </c>
      <c r="AO127" s="31">
        <v>0</v>
      </c>
      <c r="AP127" s="31">
        <v>0</v>
      </c>
      <c r="AQ127" s="31">
        <v>0</v>
      </c>
      <c r="AR127" s="31">
        <v>0</v>
      </c>
      <c r="AS127" s="31">
        <v>0</v>
      </c>
      <c r="AT127" s="31">
        <v>0</v>
      </c>
      <c r="AU127" s="31">
        <v>0</v>
      </c>
      <c r="AV127" s="31">
        <v>2.5535060606451614</v>
      </c>
      <c r="AW127" s="31">
        <v>1.5157849290322583</v>
      </c>
      <c r="AX127" s="31">
        <v>0</v>
      </c>
      <c r="AY127" s="31">
        <v>0</v>
      </c>
      <c r="AZ127" s="31">
        <v>32.72623945395781</v>
      </c>
      <c r="BA127" s="31">
        <v>0</v>
      </c>
      <c r="BB127" s="31">
        <v>0</v>
      </c>
      <c r="BC127" s="31">
        <v>0</v>
      </c>
      <c r="BD127" s="31">
        <v>0</v>
      </c>
      <c r="BE127" s="31">
        <v>0</v>
      </c>
      <c r="BF127" s="31">
        <v>3.2534654772903213</v>
      </c>
      <c r="BG127" s="31">
        <v>0.011159250999999995</v>
      </c>
      <c r="BH127" s="31">
        <v>0</v>
      </c>
      <c r="BI127" s="31">
        <v>0</v>
      </c>
      <c r="BJ127" s="31">
        <v>7.400720338419354</v>
      </c>
      <c r="BK127" s="32">
        <f t="shared" si="3"/>
        <v>87.51212944237714</v>
      </c>
    </row>
    <row r="128" spans="1:63" ht="15">
      <c r="A128" s="29"/>
      <c r="B128" s="30" t="s">
        <v>132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0.809550287451613</v>
      </c>
      <c r="I128" s="31">
        <v>22.65619173774194</v>
      </c>
      <c r="J128" s="31">
        <v>0</v>
      </c>
      <c r="K128" s="31">
        <v>0</v>
      </c>
      <c r="L128" s="31">
        <v>9.26860246083871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0.6833596409032259</v>
      </c>
      <c r="S128" s="31">
        <v>0.16808095161290323</v>
      </c>
      <c r="T128" s="31">
        <v>0</v>
      </c>
      <c r="U128" s="31">
        <v>0</v>
      </c>
      <c r="V128" s="31">
        <v>0.7200518303225807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0.0732196122580645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2.8192735773225794</v>
      </c>
      <c r="AW128" s="31">
        <v>5.325062709677419</v>
      </c>
      <c r="AX128" s="31">
        <v>0</v>
      </c>
      <c r="AY128" s="31">
        <v>0</v>
      </c>
      <c r="AZ128" s="31">
        <v>18.448738162317497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3.7005829037741917</v>
      </c>
      <c r="BG128" s="31">
        <v>0.12352830751612903</v>
      </c>
      <c r="BH128" s="31">
        <v>0.05546940322580645</v>
      </c>
      <c r="BI128" s="31">
        <v>0</v>
      </c>
      <c r="BJ128" s="31">
        <v>4.712908142129032</v>
      </c>
      <c r="BK128" s="32">
        <f t="shared" si="3"/>
        <v>69.56461972709168</v>
      </c>
    </row>
    <row r="129" spans="1:63" ht="15">
      <c r="A129" s="29"/>
      <c r="B129" s="30" t="s">
        <v>133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0.6692766852258065</v>
      </c>
      <c r="I129" s="31">
        <v>15.373531310967742</v>
      </c>
      <c r="J129" s="31">
        <v>0</v>
      </c>
      <c r="K129" s="31">
        <v>0</v>
      </c>
      <c r="L129" s="31">
        <v>4.492385411870967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0.4815637603548388</v>
      </c>
      <c r="S129" s="31">
        <v>0.22335509677419355</v>
      </c>
      <c r="T129" s="31">
        <v>0</v>
      </c>
      <c r="U129" s="31">
        <v>0</v>
      </c>
      <c r="V129" s="31">
        <v>12.193346792387096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0.09398120967741935</v>
      </c>
      <c r="AC129" s="31">
        <v>0</v>
      </c>
      <c r="AD129" s="31">
        <v>0</v>
      </c>
      <c r="AE129" s="31">
        <v>0</v>
      </c>
      <c r="AF129" s="31">
        <v>0.14373596774193548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2.711726270322583</v>
      </c>
      <c r="AW129" s="31">
        <v>4.551322370967743</v>
      </c>
      <c r="AX129" s="31">
        <v>0</v>
      </c>
      <c r="AY129" s="31">
        <v>0</v>
      </c>
      <c r="AZ129" s="31">
        <v>23.83507752364806</v>
      </c>
      <c r="BA129" s="31">
        <v>0</v>
      </c>
      <c r="BB129" s="31">
        <v>0</v>
      </c>
      <c r="BC129" s="31">
        <v>0</v>
      </c>
      <c r="BD129" s="31">
        <v>0</v>
      </c>
      <c r="BE129" s="31">
        <v>0</v>
      </c>
      <c r="BF129" s="31">
        <v>3.772943528612906</v>
      </c>
      <c r="BG129" s="31">
        <v>0.2543020967741935</v>
      </c>
      <c r="BH129" s="31">
        <v>0</v>
      </c>
      <c r="BI129" s="31">
        <v>0</v>
      </c>
      <c r="BJ129" s="31">
        <v>5.198470178290321</v>
      </c>
      <c r="BK129" s="32">
        <f t="shared" si="3"/>
        <v>73.99501820361579</v>
      </c>
    </row>
    <row r="130" spans="1:63" ht="15">
      <c r="A130" s="29"/>
      <c r="B130" s="30" t="s">
        <v>134</v>
      </c>
      <c r="C130" s="31">
        <v>0</v>
      </c>
      <c r="D130" s="31">
        <v>17.01099677419355</v>
      </c>
      <c r="E130" s="31">
        <v>0</v>
      </c>
      <c r="F130" s="31">
        <v>0</v>
      </c>
      <c r="G130" s="31">
        <v>0</v>
      </c>
      <c r="H130" s="31">
        <v>0.26843213793548387</v>
      </c>
      <c r="I130" s="31">
        <v>18.428579838709677</v>
      </c>
      <c r="J130" s="31">
        <v>0</v>
      </c>
      <c r="K130" s="31">
        <v>0</v>
      </c>
      <c r="L130" s="31">
        <v>2.9212375629677427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0.10479398222580646</v>
      </c>
      <c r="S130" s="31">
        <v>0</v>
      </c>
      <c r="T130" s="31">
        <v>0</v>
      </c>
      <c r="U130" s="31">
        <v>0</v>
      </c>
      <c r="V130" s="31">
        <v>0.3198067393548387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0</v>
      </c>
      <c r="AR130" s="31">
        <v>5.642059677419355</v>
      </c>
      <c r="AS130" s="31">
        <v>0</v>
      </c>
      <c r="AT130" s="31">
        <v>0</v>
      </c>
      <c r="AU130" s="31">
        <v>0</v>
      </c>
      <c r="AV130" s="31">
        <v>0.5682206805483871</v>
      </c>
      <c r="AW130" s="31">
        <v>14.522661609677419</v>
      </c>
      <c r="AX130" s="31">
        <v>0</v>
      </c>
      <c r="AY130" s="31">
        <v>0</v>
      </c>
      <c r="AZ130" s="31">
        <v>1.9905073708675431</v>
      </c>
      <c r="BA130" s="31">
        <v>0</v>
      </c>
      <c r="BB130" s="31">
        <v>0</v>
      </c>
      <c r="BC130" s="31">
        <v>0</v>
      </c>
      <c r="BD130" s="31">
        <v>0</v>
      </c>
      <c r="BE130" s="31">
        <v>0</v>
      </c>
      <c r="BF130" s="31">
        <v>0.6733330959032258</v>
      </c>
      <c r="BG130" s="31">
        <v>6.770471612903226</v>
      </c>
      <c r="BH130" s="31">
        <v>0</v>
      </c>
      <c r="BI130" s="31">
        <v>0</v>
      </c>
      <c r="BJ130" s="31">
        <v>0.2676364961290323</v>
      </c>
      <c r="BK130" s="32">
        <f t="shared" si="3"/>
        <v>69.48873757883528</v>
      </c>
    </row>
    <row r="131" spans="1:63" ht="15">
      <c r="A131" s="29"/>
      <c r="B131" s="30" t="s">
        <v>135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0.5583176709354838</v>
      </c>
      <c r="I131" s="31">
        <v>8.014178322580644</v>
      </c>
      <c r="J131" s="31">
        <v>0</v>
      </c>
      <c r="K131" s="31">
        <v>0</v>
      </c>
      <c r="L131" s="31">
        <v>3.633579754193548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0.6819090249032256</v>
      </c>
      <c r="S131" s="31">
        <v>0.09127258645161287</v>
      </c>
      <c r="T131" s="31">
        <v>0</v>
      </c>
      <c r="U131" s="31">
        <v>0</v>
      </c>
      <c r="V131" s="31">
        <v>10.179488214548387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0.04408010322580645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0</v>
      </c>
      <c r="AV131" s="31">
        <v>2.1109708865483867</v>
      </c>
      <c r="AW131" s="31">
        <v>7.107916645161292</v>
      </c>
      <c r="AX131" s="31">
        <v>0.3306007741935484</v>
      </c>
      <c r="AY131" s="31">
        <v>0</v>
      </c>
      <c r="AZ131" s="31">
        <v>14.707994012910993</v>
      </c>
      <c r="BA131" s="31">
        <v>0</v>
      </c>
      <c r="BB131" s="31">
        <v>0</v>
      </c>
      <c r="BC131" s="31">
        <v>0</v>
      </c>
      <c r="BD131" s="31">
        <v>0</v>
      </c>
      <c r="BE131" s="31">
        <v>0</v>
      </c>
      <c r="BF131" s="31">
        <v>4.177806632709675</v>
      </c>
      <c r="BG131" s="31">
        <v>0.29974470193548386</v>
      </c>
      <c r="BH131" s="31">
        <v>0.6274386754516128</v>
      </c>
      <c r="BI131" s="31">
        <v>0</v>
      </c>
      <c r="BJ131" s="31">
        <v>2.974553821580645</v>
      </c>
      <c r="BK131" s="32">
        <f t="shared" si="3"/>
        <v>55.53985182733034</v>
      </c>
    </row>
    <row r="132" spans="1:63" ht="15">
      <c r="A132" s="29"/>
      <c r="B132" s="30" t="s">
        <v>136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0.4828427276774194</v>
      </c>
      <c r="I132" s="31">
        <v>3.9719440838709676</v>
      </c>
      <c r="J132" s="31">
        <v>0</v>
      </c>
      <c r="K132" s="31">
        <v>0</v>
      </c>
      <c r="L132" s="31">
        <v>3.813712109935484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0.3014862679032258</v>
      </c>
      <c r="S132" s="31">
        <v>0.11079341935483872</v>
      </c>
      <c r="T132" s="31">
        <v>0</v>
      </c>
      <c r="U132" s="31">
        <v>0</v>
      </c>
      <c r="V132" s="31">
        <v>0.9606006901612905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0.0005484546774193546</v>
      </c>
      <c r="AC132" s="31">
        <v>0</v>
      </c>
      <c r="AD132" s="31">
        <v>0</v>
      </c>
      <c r="AE132" s="31">
        <v>0</v>
      </c>
      <c r="AF132" s="31">
        <v>0.10969093548387096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1.7346930947096766</v>
      </c>
      <c r="AW132" s="31">
        <v>5.484546774193548</v>
      </c>
      <c r="AX132" s="31">
        <v>0</v>
      </c>
      <c r="AY132" s="31">
        <v>0</v>
      </c>
      <c r="AZ132" s="31">
        <v>9.074389621804965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2.5693557516774166</v>
      </c>
      <c r="BG132" s="31">
        <v>0</v>
      </c>
      <c r="BH132" s="31">
        <v>0.05484546774193548</v>
      </c>
      <c r="BI132" s="31">
        <v>0</v>
      </c>
      <c r="BJ132" s="31">
        <v>2.5463872280000004</v>
      </c>
      <c r="BK132" s="32">
        <f t="shared" si="3"/>
        <v>31.215836627192058</v>
      </c>
    </row>
    <row r="133" spans="1:63" ht="15">
      <c r="A133" s="29"/>
      <c r="B133" s="30" t="s">
        <v>137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5.591864082516128</v>
      </c>
      <c r="I133" s="31">
        <v>12.13445129032258</v>
      </c>
      <c r="J133" s="31">
        <v>0</v>
      </c>
      <c r="K133" s="31">
        <v>0</v>
      </c>
      <c r="L133" s="31">
        <v>1.5603359975161293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0.742330527064516</v>
      </c>
      <c r="S133" s="31">
        <v>0</v>
      </c>
      <c r="T133" s="31">
        <v>0</v>
      </c>
      <c r="U133" s="31">
        <v>0</v>
      </c>
      <c r="V133" s="31">
        <v>0.9771248104516129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0.13105486451612902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11.031531104064518</v>
      </c>
      <c r="AW133" s="31">
        <v>24.40896851612903</v>
      </c>
      <c r="AX133" s="31">
        <v>0</v>
      </c>
      <c r="AY133" s="31">
        <v>0</v>
      </c>
      <c r="AZ133" s="31">
        <v>4.130213228280645</v>
      </c>
      <c r="BA133" s="31">
        <v>0</v>
      </c>
      <c r="BB133" s="31">
        <v>0</v>
      </c>
      <c r="BC133" s="31">
        <v>0</v>
      </c>
      <c r="BD133" s="31">
        <v>0</v>
      </c>
      <c r="BE133" s="31">
        <v>0</v>
      </c>
      <c r="BF133" s="31">
        <v>5.857349012806448</v>
      </c>
      <c r="BG133" s="31">
        <v>1.602342076193548</v>
      </c>
      <c r="BH133" s="31">
        <v>0</v>
      </c>
      <c r="BI133" s="31">
        <v>0</v>
      </c>
      <c r="BJ133" s="31">
        <v>0.8632814738064516</v>
      </c>
      <c r="BK133" s="32">
        <f t="shared" si="3"/>
        <v>69.03084698366774</v>
      </c>
    </row>
    <row r="134" spans="1:63" ht="15">
      <c r="A134" s="29"/>
      <c r="B134" s="30" t="s">
        <v>138</v>
      </c>
      <c r="C134" s="31">
        <v>0</v>
      </c>
      <c r="D134" s="31">
        <v>27.355895161290324</v>
      </c>
      <c r="E134" s="31">
        <v>0</v>
      </c>
      <c r="F134" s="31">
        <v>0</v>
      </c>
      <c r="G134" s="31">
        <v>0</v>
      </c>
      <c r="H134" s="31">
        <v>0.8970435351612903</v>
      </c>
      <c r="I134" s="31">
        <v>48.41993443548387</v>
      </c>
      <c r="J134" s="31">
        <v>0</v>
      </c>
      <c r="K134" s="31">
        <v>0</v>
      </c>
      <c r="L134" s="31">
        <v>0.5279687766129032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0.6629936706129035</v>
      </c>
      <c r="S134" s="31">
        <v>0</v>
      </c>
      <c r="T134" s="31">
        <v>0</v>
      </c>
      <c r="U134" s="31">
        <v>0</v>
      </c>
      <c r="V134" s="31">
        <v>0.3600035803225807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0.048750735483870974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1">
        <v>0</v>
      </c>
      <c r="AV134" s="31">
        <v>15.696207201806452</v>
      </c>
      <c r="AW134" s="31">
        <v>12.986252889935484</v>
      </c>
      <c r="AX134" s="31">
        <v>1.0833496774193547</v>
      </c>
      <c r="AY134" s="31">
        <v>0</v>
      </c>
      <c r="AZ134" s="31">
        <v>5.822993682107368</v>
      </c>
      <c r="BA134" s="31">
        <v>0</v>
      </c>
      <c r="BB134" s="31">
        <v>0</v>
      </c>
      <c r="BC134" s="31">
        <v>0</v>
      </c>
      <c r="BD134" s="31">
        <v>0</v>
      </c>
      <c r="BE134" s="31">
        <v>0</v>
      </c>
      <c r="BF134" s="31">
        <v>6.199979382161292</v>
      </c>
      <c r="BG134" s="31">
        <v>1.1050166709677418</v>
      </c>
      <c r="BH134" s="31">
        <v>0</v>
      </c>
      <c r="BI134" s="31">
        <v>0</v>
      </c>
      <c r="BJ134" s="31">
        <v>1.1196082546774195</v>
      </c>
      <c r="BK134" s="32">
        <f t="shared" si="3"/>
        <v>122.28599765404286</v>
      </c>
    </row>
    <row r="135" spans="1:63" ht="15">
      <c r="A135" s="29"/>
      <c r="B135" s="30" t="s">
        <v>139</v>
      </c>
      <c r="C135" s="31">
        <v>0</v>
      </c>
      <c r="D135" s="31">
        <v>1.0799399032258066</v>
      </c>
      <c r="E135" s="31">
        <v>0</v>
      </c>
      <c r="F135" s="31">
        <v>0</v>
      </c>
      <c r="G135" s="31">
        <v>0</v>
      </c>
      <c r="H135" s="31">
        <v>1.971540274774194</v>
      </c>
      <c r="I135" s="31">
        <v>5.836038870967742</v>
      </c>
      <c r="J135" s="31">
        <v>0</v>
      </c>
      <c r="K135" s="31">
        <v>0</v>
      </c>
      <c r="L135" s="31">
        <v>0.5814221903225807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0.6070239544516128</v>
      </c>
      <c r="S135" s="31">
        <v>0</v>
      </c>
      <c r="T135" s="31">
        <v>0</v>
      </c>
      <c r="U135" s="31">
        <v>0</v>
      </c>
      <c r="V135" s="31">
        <v>0.46916889080645163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0</v>
      </c>
      <c r="AV135" s="31">
        <v>19.54454298303224</v>
      </c>
      <c r="AW135" s="31">
        <v>14.57993953448387</v>
      </c>
      <c r="AX135" s="31">
        <v>0</v>
      </c>
      <c r="AY135" s="31">
        <v>0</v>
      </c>
      <c r="AZ135" s="31">
        <v>9.702699153972196</v>
      </c>
      <c r="BA135" s="31">
        <v>0</v>
      </c>
      <c r="BB135" s="31">
        <v>0</v>
      </c>
      <c r="BC135" s="31">
        <v>0</v>
      </c>
      <c r="BD135" s="31">
        <v>0</v>
      </c>
      <c r="BE135" s="31">
        <v>0</v>
      </c>
      <c r="BF135" s="31">
        <v>4.331638173322577</v>
      </c>
      <c r="BG135" s="31">
        <v>2.7005096774193547</v>
      </c>
      <c r="BH135" s="31">
        <v>0</v>
      </c>
      <c r="BI135" s="31">
        <v>0</v>
      </c>
      <c r="BJ135" s="31">
        <v>1.013722369548387</v>
      </c>
      <c r="BK135" s="32">
        <f t="shared" si="3"/>
        <v>62.41818597632702</v>
      </c>
    </row>
    <row r="136" spans="1:63" ht="15">
      <c r="A136" s="29"/>
      <c r="B136" s="30" t="s">
        <v>140</v>
      </c>
      <c r="C136" s="31">
        <v>0</v>
      </c>
      <c r="D136" s="31">
        <v>1.073360235483871</v>
      </c>
      <c r="E136" s="31">
        <v>0</v>
      </c>
      <c r="F136" s="31">
        <v>0</v>
      </c>
      <c r="G136" s="31">
        <v>0</v>
      </c>
      <c r="H136" s="31">
        <v>1.7955466025161284</v>
      </c>
      <c r="I136" s="31">
        <v>5.583641629032258</v>
      </c>
      <c r="J136" s="31">
        <v>0</v>
      </c>
      <c r="K136" s="31">
        <v>0</v>
      </c>
      <c r="L136" s="31">
        <v>1.5757457347419355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0.38117565816129034</v>
      </c>
      <c r="S136" s="31">
        <v>0</v>
      </c>
      <c r="T136" s="31">
        <v>0</v>
      </c>
      <c r="U136" s="31">
        <v>0</v>
      </c>
      <c r="V136" s="31">
        <v>0.3647008200645161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15.234082760161288</v>
      </c>
      <c r="AW136" s="31">
        <v>19.97783936732258</v>
      </c>
      <c r="AX136" s="31">
        <v>0</v>
      </c>
      <c r="AY136" s="31">
        <v>0</v>
      </c>
      <c r="AZ136" s="31">
        <v>7.232813007237972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8.203512667806445</v>
      </c>
      <c r="BG136" s="31">
        <v>5.390275991806454</v>
      </c>
      <c r="BH136" s="31">
        <v>0.05370243548387097</v>
      </c>
      <c r="BI136" s="31">
        <v>0</v>
      </c>
      <c r="BJ136" s="31">
        <v>3.8456097266774196</v>
      </c>
      <c r="BK136" s="32">
        <f t="shared" si="3"/>
        <v>70.71200663649603</v>
      </c>
    </row>
    <row r="137" spans="1:63" ht="15">
      <c r="A137" s="29"/>
      <c r="B137" s="30" t="s">
        <v>141</v>
      </c>
      <c r="C137" s="31">
        <v>0</v>
      </c>
      <c r="D137" s="31">
        <v>0.48796475806451617</v>
      </c>
      <c r="E137" s="31">
        <v>0</v>
      </c>
      <c r="F137" s="31">
        <v>0</v>
      </c>
      <c r="G137" s="31">
        <v>0</v>
      </c>
      <c r="H137" s="31">
        <v>0.1856234914516129</v>
      </c>
      <c r="I137" s="31">
        <v>41.433629790322584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0.09835788990322579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1.3789099187419356</v>
      </c>
      <c r="AW137" s="31">
        <v>11.874347809354841</v>
      </c>
      <c r="AX137" s="31">
        <v>0</v>
      </c>
      <c r="AY137" s="31">
        <v>0</v>
      </c>
      <c r="AZ137" s="31">
        <v>0.21623896760848843</v>
      </c>
      <c r="BA137" s="31">
        <v>0</v>
      </c>
      <c r="BB137" s="31">
        <v>0</v>
      </c>
      <c r="BC137" s="31">
        <v>0</v>
      </c>
      <c r="BD137" s="31">
        <v>0</v>
      </c>
      <c r="BE137" s="31">
        <v>0</v>
      </c>
      <c r="BF137" s="31">
        <v>1.2160817486451614</v>
      </c>
      <c r="BG137" s="31">
        <v>0</v>
      </c>
      <c r="BH137" s="31">
        <v>0</v>
      </c>
      <c r="BI137" s="31">
        <v>0</v>
      </c>
      <c r="BJ137" s="31">
        <v>0.0432477935483871</v>
      </c>
      <c r="BK137" s="32">
        <f t="shared" si="3"/>
        <v>56.93440216764075</v>
      </c>
    </row>
    <row r="138" spans="1:63" ht="15">
      <c r="A138" s="29"/>
      <c r="B138" s="30" t="s">
        <v>142</v>
      </c>
      <c r="C138" s="31">
        <v>0</v>
      </c>
      <c r="D138" s="31">
        <v>1.5143045806451614</v>
      </c>
      <c r="E138" s="31">
        <v>0</v>
      </c>
      <c r="F138" s="31">
        <v>0</v>
      </c>
      <c r="G138" s="31">
        <v>0</v>
      </c>
      <c r="H138" s="31">
        <v>5.840393237903227</v>
      </c>
      <c r="I138" s="31">
        <v>12.979753548387096</v>
      </c>
      <c r="J138" s="31">
        <v>0</v>
      </c>
      <c r="K138" s="31">
        <v>0</v>
      </c>
      <c r="L138" s="31">
        <v>1.717595643903226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1.0441677513225804</v>
      </c>
      <c r="S138" s="31">
        <v>0</v>
      </c>
      <c r="T138" s="31">
        <v>0</v>
      </c>
      <c r="U138" s="31">
        <v>0</v>
      </c>
      <c r="V138" s="31">
        <v>12.429147492322581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0.17150792258064518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1">
        <v>0</v>
      </c>
      <c r="AV138" s="31">
        <v>17.718333693548388</v>
      </c>
      <c r="AW138" s="31">
        <v>3.172896567741935</v>
      </c>
      <c r="AX138" s="31">
        <v>0</v>
      </c>
      <c r="AY138" s="31">
        <v>0</v>
      </c>
      <c r="AZ138" s="31">
        <v>9.956059359100827</v>
      </c>
      <c r="BA138" s="31">
        <v>0</v>
      </c>
      <c r="BB138" s="31">
        <v>0</v>
      </c>
      <c r="BC138" s="31">
        <v>0</v>
      </c>
      <c r="BD138" s="31">
        <v>0</v>
      </c>
      <c r="BE138" s="31">
        <v>0</v>
      </c>
      <c r="BF138" s="31">
        <v>44.50165641632259</v>
      </c>
      <c r="BG138" s="31">
        <v>0.1929464129032258</v>
      </c>
      <c r="BH138" s="31">
        <v>0</v>
      </c>
      <c r="BI138" s="31">
        <v>0</v>
      </c>
      <c r="BJ138" s="31">
        <v>2.1519777073225805</v>
      </c>
      <c r="BK138" s="32">
        <f t="shared" si="3"/>
        <v>113.39074033400406</v>
      </c>
    </row>
    <row r="139" spans="1:63" ht="15">
      <c r="A139" s="29"/>
      <c r="B139" s="30" t="s">
        <v>143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2.0173669378064525</v>
      </c>
      <c r="I139" s="31">
        <v>0</v>
      </c>
      <c r="J139" s="31">
        <v>0</v>
      </c>
      <c r="K139" s="31">
        <v>0</v>
      </c>
      <c r="L139" s="31">
        <v>1.2154617917419355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0.492437824548387</v>
      </c>
      <c r="S139" s="31">
        <v>0</v>
      </c>
      <c r="T139" s="31">
        <v>0</v>
      </c>
      <c r="U139" s="31">
        <v>0</v>
      </c>
      <c r="V139" s="31">
        <v>0.6292041612903225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0.06370786451612903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v>0</v>
      </c>
      <c r="AO139" s="31">
        <v>0</v>
      </c>
      <c r="AP139" s="31">
        <v>0</v>
      </c>
      <c r="AQ139" s="31">
        <v>0</v>
      </c>
      <c r="AR139" s="31">
        <v>0</v>
      </c>
      <c r="AS139" s="31">
        <v>0</v>
      </c>
      <c r="AT139" s="31">
        <v>0</v>
      </c>
      <c r="AU139" s="31">
        <v>0</v>
      </c>
      <c r="AV139" s="31">
        <v>16.97236675919354</v>
      </c>
      <c r="AW139" s="31">
        <v>10.56902964964516</v>
      </c>
      <c r="AX139" s="31">
        <v>0</v>
      </c>
      <c r="AY139" s="31">
        <v>0</v>
      </c>
      <c r="AZ139" s="31">
        <v>18.8233349726555</v>
      </c>
      <c r="BA139" s="31">
        <v>0</v>
      </c>
      <c r="BB139" s="31">
        <v>0</v>
      </c>
      <c r="BC139" s="31">
        <v>0</v>
      </c>
      <c r="BD139" s="31">
        <v>0</v>
      </c>
      <c r="BE139" s="31">
        <v>0</v>
      </c>
      <c r="BF139" s="31">
        <v>1.9921673406774187</v>
      </c>
      <c r="BG139" s="31">
        <v>0</v>
      </c>
      <c r="BH139" s="31">
        <v>0.053089887096774195</v>
      </c>
      <c r="BI139" s="31">
        <v>0</v>
      </c>
      <c r="BJ139" s="31">
        <v>1.4020464550000002</v>
      </c>
      <c r="BK139" s="32">
        <f t="shared" si="3"/>
        <v>54.23021364417161</v>
      </c>
    </row>
    <row r="140" spans="1:63" ht="15">
      <c r="A140" s="29"/>
      <c r="B140" s="30" t="s">
        <v>144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1.3467881478064516</v>
      </c>
      <c r="I140" s="31">
        <v>0</v>
      </c>
      <c r="J140" s="31">
        <v>0</v>
      </c>
      <c r="K140" s="31">
        <v>0</v>
      </c>
      <c r="L140" s="31">
        <v>1.426080917419355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0.2807699726451613</v>
      </c>
      <c r="S140" s="31">
        <v>0</v>
      </c>
      <c r="T140" s="31">
        <v>0</v>
      </c>
      <c r="U140" s="31">
        <v>0</v>
      </c>
      <c r="V140" s="31">
        <v>0.7633601099999999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0.0010619719354838712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5.309859677419355</v>
      </c>
      <c r="AS140" s="31">
        <v>0</v>
      </c>
      <c r="AT140" s="31">
        <v>0</v>
      </c>
      <c r="AU140" s="31">
        <v>0</v>
      </c>
      <c r="AV140" s="31">
        <v>9.860135792516129</v>
      </c>
      <c r="AW140" s="31">
        <v>8.495775483870968</v>
      </c>
      <c r="AX140" s="31">
        <v>0</v>
      </c>
      <c r="AY140" s="31">
        <v>0</v>
      </c>
      <c r="AZ140" s="31">
        <v>3.6903996219481487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3.7292393873870973</v>
      </c>
      <c r="BG140" s="31">
        <v>0.06469855870967739</v>
      </c>
      <c r="BH140" s="31">
        <v>0</v>
      </c>
      <c r="BI140" s="31">
        <v>0</v>
      </c>
      <c r="BJ140" s="31">
        <v>0.3398310193548387</v>
      </c>
      <c r="BK140" s="32">
        <f t="shared" si="3"/>
        <v>35.30800066101267</v>
      </c>
    </row>
    <row r="141" spans="1:63" ht="15">
      <c r="A141" s="29"/>
      <c r="B141" s="30" t="s">
        <v>145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4.8100914710322575</v>
      </c>
      <c r="I141" s="31">
        <v>23.94708387096774</v>
      </c>
      <c r="J141" s="31">
        <v>0.26607870967741937</v>
      </c>
      <c r="K141" s="31">
        <v>0</v>
      </c>
      <c r="L141" s="31">
        <v>0.39911806451612897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0.3620150517096773</v>
      </c>
      <c r="S141" s="31">
        <v>0</v>
      </c>
      <c r="T141" s="31">
        <v>0</v>
      </c>
      <c r="U141" s="31">
        <v>0</v>
      </c>
      <c r="V141" s="31">
        <v>0.20534052983870968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0.05280838709677419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v>0</v>
      </c>
      <c r="AO141" s="31">
        <v>0</v>
      </c>
      <c r="AP141" s="31">
        <v>0</v>
      </c>
      <c r="AQ141" s="31">
        <v>0</v>
      </c>
      <c r="AR141" s="31">
        <v>0</v>
      </c>
      <c r="AS141" s="31">
        <v>0</v>
      </c>
      <c r="AT141" s="31">
        <v>0</v>
      </c>
      <c r="AU141" s="31">
        <v>0</v>
      </c>
      <c r="AV141" s="31">
        <v>10.81011872593548</v>
      </c>
      <c r="AW141" s="31">
        <v>5.920093569741935</v>
      </c>
      <c r="AX141" s="31">
        <v>0</v>
      </c>
      <c r="AY141" s="31">
        <v>0</v>
      </c>
      <c r="AZ141" s="31">
        <v>5.045445411572228</v>
      </c>
      <c r="BA141" s="31">
        <v>0</v>
      </c>
      <c r="BB141" s="31">
        <v>0</v>
      </c>
      <c r="BC141" s="31">
        <v>0</v>
      </c>
      <c r="BD141" s="31">
        <v>0</v>
      </c>
      <c r="BE141" s="31">
        <v>0</v>
      </c>
      <c r="BF141" s="31">
        <v>3.2769090208709666</v>
      </c>
      <c r="BG141" s="31">
        <v>0.02112335483870968</v>
      </c>
      <c r="BH141" s="31">
        <v>0</v>
      </c>
      <c r="BI141" s="31">
        <v>0</v>
      </c>
      <c r="BJ141" s="31">
        <v>0.5670610992258063</v>
      </c>
      <c r="BK141" s="32">
        <f t="shared" si="3"/>
        <v>55.68328726702383</v>
      </c>
    </row>
    <row r="142" spans="1:63" ht="15">
      <c r="A142" s="29"/>
      <c r="B142" s="30" t="s">
        <v>146</v>
      </c>
      <c r="C142" s="31">
        <v>0</v>
      </c>
      <c r="D142" s="31">
        <v>1.5925351387096773</v>
      </c>
      <c r="E142" s="31">
        <v>0</v>
      </c>
      <c r="F142" s="31">
        <v>0</v>
      </c>
      <c r="G142" s="31">
        <v>0</v>
      </c>
      <c r="H142" s="31">
        <v>4.320990637903227</v>
      </c>
      <c r="I142" s="31">
        <v>16.87454451612903</v>
      </c>
      <c r="J142" s="31">
        <v>0</v>
      </c>
      <c r="K142" s="31">
        <v>0</v>
      </c>
      <c r="L142" s="31">
        <v>1.0704789177419354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0.19669679706451615</v>
      </c>
      <c r="S142" s="31">
        <v>0</v>
      </c>
      <c r="T142" s="31">
        <v>11.12665279032258</v>
      </c>
      <c r="U142" s="31">
        <v>0</v>
      </c>
      <c r="V142" s="31">
        <v>1.0704789177419354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  <c r="AR142" s="31">
        <v>0</v>
      </c>
      <c r="AS142" s="31">
        <v>0</v>
      </c>
      <c r="AT142" s="31">
        <v>0</v>
      </c>
      <c r="AU142" s="31">
        <v>0</v>
      </c>
      <c r="AV142" s="31">
        <v>4.552907545225809</v>
      </c>
      <c r="AW142" s="31">
        <v>0</v>
      </c>
      <c r="AX142" s="31">
        <v>0</v>
      </c>
      <c r="AY142" s="31">
        <v>0</v>
      </c>
      <c r="AZ142" s="31">
        <v>2.1411601961332742</v>
      </c>
      <c r="BA142" s="31">
        <v>0</v>
      </c>
      <c r="BB142" s="31">
        <v>0</v>
      </c>
      <c r="BC142" s="31">
        <v>0</v>
      </c>
      <c r="BD142" s="31">
        <v>0</v>
      </c>
      <c r="BE142" s="31">
        <v>0</v>
      </c>
      <c r="BF142" s="31">
        <v>3.1350133331290335</v>
      </c>
      <c r="BG142" s="31">
        <v>0</v>
      </c>
      <c r="BH142" s="31">
        <v>0</v>
      </c>
      <c r="BI142" s="31">
        <v>0</v>
      </c>
      <c r="BJ142" s="31">
        <v>2.83868753083871</v>
      </c>
      <c r="BK142" s="32">
        <f t="shared" si="3"/>
        <v>48.92014632093973</v>
      </c>
    </row>
    <row r="143" spans="1:63" ht="15">
      <c r="A143" s="29"/>
      <c r="B143" s="30" t="s">
        <v>147</v>
      </c>
      <c r="C143" s="31">
        <v>0</v>
      </c>
      <c r="D143" s="31">
        <v>1.846303064516129</v>
      </c>
      <c r="E143" s="31">
        <v>0</v>
      </c>
      <c r="F143" s="31">
        <v>0</v>
      </c>
      <c r="G143" s="31">
        <v>0</v>
      </c>
      <c r="H143" s="31">
        <v>2.5371570351290322</v>
      </c>
      <c r="I143" s="31">
        <v>18.990545806451614</v>
      </c>
      <c r="J143" s="31">
        <v>0</v>
      </c>
      <c r="K143" s="31">
        <v>0</v>
      </c>
      <c r="L143" s="31">
        <v>0.731840807451613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0.6926885726451613</v>
      </c>
      <c r="S143" s="31">
        <v>0</v>
      </c>
      <c r="T143" s="31">
        <v>11.341575967741935</v>
      </c>
      <c r="U143" s="31">
        <v>0</v>
      </c>
      <c r="V143" s="31">
        <v>0.07385381067741936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  <c r="AT143" s="31">
        <v>0</v>
      </c>
      <c r="AU143" s="31">
        <v>0</v>
      </c>
      <c r="AV143" s="31">
        <v>4.167685375290322</v>
      </c>
      <c r="AW143" s="31">
        <v>0</v>
      </c>
      <c r="AX143" s="31">
        <v>0</v>
      </c>
      <c r="AY143" s="31">
        <v>0</v>
      </c>
      <c r="AZ143" s="31">
        <v>1.43518102730764</v>
      </c>
      <c r="BA143" s="31">
        <v>0</v>
      </c>
      <c r="BB143" s="31">
        <v>0</v>
      </c>
      <c r="BC143" s="31">
        <v>0</v>
      </c>
      <c r="BD143" s="31">
        <v>0</v>
      </c>
      <c r="BE143" s="31">
        <v>0</v>
      </c>
      <c r="BF143" s="31">
        <v>1.9189862021612907</v>
      </c>
      <c r="BG143" s="31">
        <v>0</v>
      </c>
      <c r="BH143" s="31">
        <v>0</v>
      </c>
      <c r="BI143" s="31">
        <v>0</v>
      </c>
      <c r="BJ143" s="31">
        <v>0.13840718467741933</v>
      </c>
      <c r="BK143" s="32">
        <f t="shared" si="3"/>
        <v>43.87422485404958</v>
      </c>
    </row>
    <row r="144" spans="1:63" ht="15">
      <c r="A144" s="29"/>
      <c r="B144" s="30" t="s">
        <v>148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2.230127769032257</v>
      </c>
      <c r="I144" s="31">
        <v>4.303500247741937</v>
      </c>
      <c r="J144" s="31">
        <v>0.3168998709677419</v>
      </c>
      <c r="K144" s="31">
        <v>0</v>
      </c>
      <c r="L144" s="31">
        <v>0.5931309251612903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0.17592972683870967</v>
      </c>
      <c r="S144" s="31">
        <v>0</v>
      </c>
      <c r="T144" s="31">
        <v>0.052816645161290324</v>
      </c>
      <c r="U144" s="31">
        <v>0</v>
      </c>
      <c r="V144" s="31">
        <v>2.8537164299032263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0.03778549548387096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6.092951942806449</v>
      </c>
      <c r="AW144" s="31">
        <v>0.4723186935483871</v>
      </c>
      <c r="AX144" s="31">
        <v>0</v>
      </c>
      <c r="AY144" s="31">
        <v>0</v>
      </c>
      <c r="AZ144" s="31">
        <v>1.8017725281739922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4.337591404677418</v>
      </c>
      <c r="BG144" s="31">
        <v>0.018736716774193543</v>
      </c>
      <c r="BH144" s="31">
        <v>0.026239927419354835</v>
      </c>
      <c r="BI144" s="31">
        <v>0</v>
      </c>
      <c r="BJ144" s="31">
        <v>1.0709552063870966</v>
      </c>
      <c r="BK144" s="32">
        <f t="shared" si="3"/>
        <v>24.384473530077216</v>
      </c>
    </row>
    <row r="145" spans="1:63" ht="15">
      <c r="A145" s="29"/>
      <c r="B145" s="30" t="s">
        <v>149</v>
      </c>
      <c r="C145" s="31">
        <v>0</v>
      </c>
      <c r="D145" s="31">
        <v>3.129519677419355</v>
      </c>
      <c r="E145" s="31">
        <v>0</v>
      </c>
      <c r="F145" s="31">
        <v>0</v>
      </c>
      <c r="G145" s="31">
        <v>0</v>
      </c>
      <c r="H145" s="31">
        <v>2.5390567101612906</v>
      </c>
      <c r="I145" s="31">
        <v>13.79018595754839</v>
      </c>
      <c r="J145" s="31">
        <v>0</v>
      </c>
      <c r="K145" s="31">
        <v>0</v>
      </c>
      <c r="L145" s="31">
        <v>0.8880585856451613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0.7900946986129033</v>
      </c>
      <c r="S145" s="31">
        <v>0.10431732258064516</v>
      </c>
      <c r="T145" s="31">
        <v>10.692525564516128</v>
      </c>
      <c r="U145" s="31">
        <v>0</v>
      </c>
      <c r="V145" s="31">
        <v>2.2886825513225806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0.11406733870967742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0</v>
      </c>
      <c r="AR145" s="31">
        <v>0</v>
      </c>
      <c r="AS145" s="31">
        <v>0</v>
      </c>
      <c r="AT145" s="31">
        <v>0</v>
      </c>
      <c r="AU145" s="31">
        <v>0</v>
      </c>
      <c r="AV145" s="31">
        <v>4.061624801967744</v>
      </c>
      <c r="AW145" s="31">
        <v>3.991777565903226</v>
      </c>
      <c r="AX145" s="31">
        <v>0</v>
      </c>
      <c r="AY145" s="31">
        <v>0</v>
      </c>
      <c r="AZ145" s="31">
        <v>2.25225813254747</v>
      </c>
      <c r="BA145" s="31">
        <v>0</v>
      </c>
      <c r="BB145" s="31">
        <v>0</v>
      </c>
      <c r="BC145" s="31">
        <v>0</v>
      </c>
      <c r="BD145" s="31">
        <v>0</v>
      </c>
      <c r="BE145" s="31">
        <v>0</v>
      </c>
      <c r="BF145" s="31">
        <v>2.6724121208709692</v>
      </c>
      <c r="BG145" s="31">
        <v>0.35257177419354835</v>
      </c>
      <c r="BH145" s="31">
        <v>0.02592439516129032</v>
      </c>
      <c r="BI145" s="31">
        <v>0</v>
      </c>
      <c r="BJ145" s="31">
        <v>0.43093028045161286</v>
      </c>
      <c r="BK145" s="32">
        <f t="shared" si="3"/>
        <v>48.12400747761199</v>
      </c>
    </row>
    <row r="146" spans="1:63" ht="15">
      <c r="A146" s="29"/>
      <c r="B146" s="30" t="s">
        <v>150</v>
      </c>
      <c r="C146" s="31">
        <v>0</v>
      </c>
      <c r="D146" s="31">
        <v>3.6456101612903224</v>
      </c>
      <c r="E146" s="31">
        <v>0</v>
      </c>
      <c r="F146" s="31">
        <v>0</v>
      </c>
      <c r="G146" s="31">
        <v>0</v>
      </c>
      <c r="H146" s="31">
        <v>1.2793074083548386</v>
      </c>
      <c r="I146" s="31">
        <v>19.06133312903226</v>
      </c>
      <c r="J146" s="31">
        <v>0</v>
      </c>
      <c r="K146" s="31">
        <v>0</v>
      </c>
      <c r="L146" s="31">
        <v>1.572906316129032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0.8456230711935484</v>
      </c>
      <c r="S146" s="31">
        <v>0</v>
      </c>
      <c r="T146" s="31">
        <v>4.89553364516129</v>
      </c>
      <c r="U146" s="31">
        <v>0</v>
      </c>
      <c r="V146" s="31">
        <v>0.2826203939032258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0</v>
      </c>
      <c r="AR146" s="31">
        <v>0</v>
      </c>
      <c r="AS146" s="31">
        <v>0</v>
      </c>
      <c r="AT146" s="31">
        <v>0</v>
      </c>
      <c r="AU146" s="31">
        <v>0</v>
      </c>
      <c r="AV146" s="31">
        <v>4.5391801465806445</v>
      </c>
      <c r="AW146" s="31">
        <v>0.8443239629032259</v>
      </c>
      <c r="AX146" s="31">
        <v>0</v>
      </c>
      <c r="AY146" s="31">
        <v>0</v>
      </c>
      <c r="AZ146" s="31">
        <v>2.902850758596324</v>
      </c>
      <c r="BA146" s="31">
        <v>0</v>
      </c>
      <c r="BB146" s="31">
        <v>0</v>
      </c>
      <c r="BC146" s="31">
        <v>0</v>
      </c>
      <c r="BD146" s="31">
        <v>0</v>
      </c>
      <c r="BE146" s="31">
        <v>0</v>
      </c>
      <c r="BF146" s="31">
        <v>2.8820492721935507</v>
      </c>
      <c r="BG146" s="31">
        <v>0.789131391419355</v>
      </c>
      <c r="BH146" s="31">
        <v>0</v>
      </c>
      <c r="BI146" s="31">
        <v>0</v>
      </c>
      <c r="BJ146" s="31">
        <v>1.0542895674838715</v>
      </c>
      <c r="BK146" s="32">
        <f t="shared" si="3"/>
        <v>44.59475922424148</v>
      </c>
    </row>
    <row r="147" spans="1:63" ht="15">
      <c r="A147" s="29"/>
      <c r="B147" s="30" t="s">
        <v>151</v>
      </c>
      <c r="C147" s="31">
        <v>0</v>
      </c>
      <c r="D147" s="31">
        <v>2.970095322580645</v>
      </c>
      <c r="E147" s="31">
        <v>0</v>
      </c>
      <c r="F147" s="31">
        <v>0</v>
      </c>
      <c r="G147" s="31">
        <v>0</v>
      </c>
      <c r="H147" s="31">
        <v>1.4480504876451616</v>
      </c>
      <c r="I147" s="31">
        <v>0</v>
      </c>
      <c r="J147" s="31">
        <v>0</v>
      </c>
      <c r="K147" s="31">
        <v>0</v>
      </c>
      <c r="L147" s="31">
        <v>0.9799371110645163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0.243112285483871</v>
      </c>
      <c r="S147" s="31">
        <v>0.20842774193548388</v>
      </c>
      <c r="T147" s="31">
        <v>0</v>
      </c>
      <c r="U147" s="31">
        <v>0</v>
      </c>
      <c r="V147" s="31">
        <v>0.03647485483870968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0.20742232258064516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  <c r="AR147" s="31">
        <v>0</v>
      </c>
      <c r="AS147" s="31">
        <v>0</v>
      </c>
      <c r="AT147" s="31">
        <v>0</v>
      </c>
      <c r="AU147" s="31">
        <v>0</v>
      </c>
      <c r="AV147" s="31">
        <v>7.0741053918387085</v>
      </c>
      <c r="AW147" s="31">
        <v>11.936752653258065</v>
      </c>
      <c r="AX147" s="31">
        <v>0</v>
      </c>
      <c r="AY147" s="31">
        <v>0</v>
      </c>
      <c r="AZ147" s="31">
        <v>2.15777520132128</v>
      </c>
      <c r="BA147" s="31">
        <v>0</v>
      </c>
      <c r="BB147" s="31">
        <v>0</v>
      </c>
      <c r="BC147" s="31">
        <v>0</v>
      </c>
      <c r="BD147" s="31">
        <v>0</v>
      </c>
      <c r="BE147" s="31">
        <v>0</v>
      </c>
      <c r="BF147" s="31">
        <v>1.527990576</v>
      </c>
      <c r="BG147" s="31">
        <v>7.367984970225805</v>
      </c>
      <c r="BH147" s="31">
        <v>0</v>
      </c>
      <c r="BI147" s="31">
        <v>0</v>
      </c>
      <c r="BJ147" s="31">
        <v>0.22712744322580647</v>
      </c>
      <c r="BK147" s="32">
        <f t="shared" si="3"/>
        <v>36.38525636199869</v>
      </c>
    </row>
    <row r="148" spans="1:63" ht="15">
      <c r="A148" s="29"/>
      <c r="B148" s="30" t="s">
        <v>152</v>
      </c>
      <c r="C148" s="31">
        <v>0</v>
      </c>
      <c r="D148" s="31">
        <v>3.244812</v>
      </c>
      <c r="E148" s="31">
        <v>0</v>
      </c>
      <c r="F148" s="31">
        <v>0</v>
      </c>
      <c r="G148" s="31">
        <v>0</v>
      </c>
      <c r="H148" s="31">
        <v>5.801601550193549</v>
      </c>
      <c r="I148" s="31">
        <v>21.29301407470968</v>
      </c>
      <c r="J148" s="31">
        <v>1.5700703225806452</v>
      </c>
      <c r="K148" s="31">
        <v>0</v>
      </c>
      <c r="L148" s="31">
        <v>12.235829448096773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3.823758186999999</v>
      </c>
      <c r="S148" s="31">
        <v>7.4421333290322575</v>
      </c>
      <c r="T148" s="31">
        <v>4.186854193548387</v>
      </c>
      <c r="U148" s="31">
        <v>0</v>
      </c>
      <c r="V148" s="31">
        <v>15.87731108435484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0.37516412903225804</v>
      </c>
      <c r="AC148" s="31">
        <v>0.14589716129032257</v>
      </c>
      <c r="AD148" s="31">
        <v>0</v>
      </c>
      <c r="AE148" s="31">
        <v>0</v>
      </c>
      <c r="AF148" s="31">
        <v>0.052106129032258065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0.004168490322580645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40.66881245393544</v>
      </c>
      <c r="AW148" s="31">
        <v>25.281914648967742</v>
      </c>
      <c r="AX148" s="31">
        <v>0</v>
      </c>
      <c r="AY148" s="31">
        <v>0</v>
      </c>
      <c r="AZ148" s="31">
        <v>13.949867823011541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23.595487062741878</v>
      </c>
      <c r="BG148" s="31">
        <v>2.9228526318709673</v>
      </c>
      <c r="BH148" s="31">
        <v>1.511077741935484</v>
      </c>
      <c r="BI148" s="31">
        <v>0</v>
      </c>
      <c r="BJ148" s="31">
        <v>4.701377834999999</v>
      </c>
      <c r="BK148" s="32">
        <f t="shared" si="3"/>
        <v>188.68411029665657</v>
      </c>
    </row>
    <row r="149" spans="1:63" ht="15">
      <c r="A149" s="29"/>
      <c r="B149" s="30" t="s">
        <v>153</v>
      </c>
      <c r="C149" s="31">
        <v>0</v>
      </c>
      <c r="D149" s="31">
        <v>0.7390701483870967</v>
      </c>
      <c r="E149" s="31">
        <v>0</v>
      </c>
      <c r="F149" s="31">
        <v>0</v>
      </c>
      <c r="G149" s="31">
        <v>0</v>
      </c>
      <c r="H149" s="31">
        <v>1.5067878374193548</v>
      </c>
      <c r="I149" s="31">
        <v>101.49311811609675</v>
      </c>
      <c r="J149" s="31">
        <v>0</v>
      </c>
      <c r="K149" s="31">
        <v>0</v>
      </c>
      <c r="L149" s="31">
        <v>1.5166552199999999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0.2576857839354839</v>
      </c>
      <c r="S149" s="31">
        <v>5.204719354838709</v>
      </c>
      <c r="T149" s="31">
        <v>0</v>
      </c>
      <c r="U149" s="31">
        <v>0</v>
      </c>
      <c r="V149" s="31">
        <v>0.03383067580645161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  <c r="AR149" s="31">
        <v>0</v>
      </c>
      <c r="AS149" s="31">
        <v>0</v>
      </c>
      <c r="AT149" s="31">
        <v>0</v>
      </c>
      <c r="AU149" s="31">
        <v>0</v>
      </c>
      <c r="AV149" s="31">
        <v>1.609002967451613</v>
      </c>
      <c r="AW149" s="31">
        <v>5.357478548387096</v>
      </c>
      <c r="AX149" s="31">
        <v>0</v>
      </c>
      <c r="AY149" s="31">
        <v>0</v>
      </c>
      <c r="AZ149" s="31">
        <v>3.283220759207924</v>
      </c>
      <c r="BA149" s="31">
        <v>0</v>
      </c>
      <c r="BB149" s="31">
        <v>0</v>
      </c>
      <c r="BC149" s="31">
        <v>0</v>
      </c>
      <c r="BD149" s="31">
        <v>0</v>
      </c>
      <c r="BE149" s="31">
        <v>0</v>
      </c>
      <c r="BF149" s="31">
        <v>0.4161180013870968</v>
      </c>
      <c r="BG149" s="31">
        <v>5.201435483870967</v>
      </c>
      <c r="BH149" s="31">
        <v>0</v>
      </c>
      <c r="BI149" s="31">
        <v>0</v>
      </c>
      <c r="BJ149" s="31">
        <v>0.05513521612903225</v>
      </c>
      <c r="BK149" s="32">
        <f t="shared" si="3"/>
        <v>126.67425811291758</v>
      </c>
    </row>
    <row r="150" spans="1:63" ht="15">
      <c r="A150" s="29"/>
      <c r="B150" s="30" t="s">
        <v>154</v>
      </c>
      <c r="C150" s="31">
        <v>0</v>
      </c>
      <c r="D150" s="31">
        <v>14.21967635483871</v>
      </c>
      <c r="E150" s="31">
        <v>0</v>
      </c>
      <c r="F150" s="31">
        <v>0</v>
      </c>
      <c r="G150" s="31">
        <v>0</v>
      </c>
      <c r="H150" s="31">
        <v>10.618585407709672</v>
      </c>
      <c r="I150" s="31">
        <v>0.051896629032258064</v>
      </c>
      <c r="J150" s="31">
        <v>0</v>
      </c>
      <c r="K150" s="31">
        <v>0</v>
      </c>
      <c r="L150" s="31">
        <v>1.9680030964193547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2.194783007870968</v>
      </c>
      <c r="S150" s="31">
        <v>0.015568988709677418</v>
      </c>
      <c r="T150" s="31">
        <v>3.114188057516129</v>
      </c>
      <c r="U150" s="31">
        <v>0</v>
      </c>
      <c r="V150" s="31">
        <v>8.756518216612903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0.22746857419354838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0.015509220967741936</v>
      </c>
      <c r="AM150" s="31">
        <v>0</v>
      </c>
      <c r="AN150" s="31">
        <v>0</v>
      </c>
      <c r="AO150" s="31">
        <v>0</v>
      </c>
      <c r="AP150" s="31">
        <v>0</v>
      </c>
      <c r="AQ150" s="31">
        <v>0</v>
      </c>
      <c r="AR150" s="31">
        <v>0</v>
      </c>
      <c r="AS150" s="31">
        <v>0</v>
      </c>
      <c r="AT150" s="31">
        <v>0</v>
      </c>
      <c r="AU150" s="31">
        <v>0</v>
      </c>
      <c r="AV150" s="31">
        <v>24.78293523829032</v>
      </c>
      <c r="AW150" s="31">
        <v>26.675860064516126</v>
      </c>
      <c r="AX150" s="31">
        <v>0</v>
      </c>
      <c r="AY150" s="31">
        <v>0</v>
      </c>
      <c r="AZ150" s="31">
        <v>16.43691874066233</v>
      </c>
      <c r="BA150" s="31">
        <v>0</v>
      </c>
      <c r="BB150" s="31">
        <v>0</v>
      </c>
      <c r="BC150" s="31">
        <v>0</v>
      </c>
      <c r="BD150" s="31">
        <v>0</v>
      </c>
      <c r="BE150" s="31">
        <v>0</v>
      </c>
      <c r="BF150" s="31">
        <v>11.918455675645152</v>
      </c>
      <c r="BG150" s="31">
        <v>2.043055702483871</v>
      </c>
      <c r="BH150" s="31">
        <v>1.3958298870967742</v>
      </c>
      <c r="BI150" s="31">
        <v>0</v>
      </c>
      <c r="BJ150" s="31">
        <v>7.093420172</v>
      </c>
      <c r="BK150" s="32">
        <f t="shared" si="3"/>
        <v>131.52867303456554</v>
      </c>
    </row>
    <row r="151" spans="1:63" ht="15">
      <c r="A151" s="29"/>
      <c r="B151" s="30" t="s">
        <v>155</v>
      </c>
      <c r="C151" s="31">
        <v>0</v>
      </c>
      <c r="D151" s="31">
        <v>3.1073796774193547</v>
      </c>
      <c r="E151" s="31">
        <v>0</v>
      </c>
      <c r="F151" s="31">
        <v>0</v>
      </c>
      <c r="G151" s="31">
        <v>0</v>
      </c>
      <c r="H151" s="31">
        <v>13.219079020580645</v>
      </c>
      <c r="I151" s="31">
        <v>63.18338677419355</v>
      </c>
      <c r="J151" s="31">
        <v>0</v>
      </c>
      <c r="K151" s="31">
        <v>0</v>
      </c>
      <c r="L151" s="31">
        <v>6.8636838108064495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0.24469246683870968</v>
      </c>
      <c r="S151" s="31">
        <v>11.549094467741934</v>
      </c>
      <c r="T151" s="31">
        <v>5.178966129032258</v>
      </c>
      <c r="U151" s="31">
        <v>0</v>
      </c>
      <c r="V151" s="31">
        <v>3.1073796774193547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0.07738618548387097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31">
        <v>0</v>
      </c>
      <c r="AP151" s="31">
        <v>0</v>
      </c>
      <c r="AQ151" s="31">
        <v>0</v>
      </c>
      <c r="AR151" s="31">
        <v>0</v>
      </c>
      <c r="AS151" s="31">
        <v>0</v>
      </c>
      <c r="AT151" s="31">
        <v>0</v>
      </c>
      <c r="AU151" s="31">
        <v>0</v>
      </c>
      <c r="AV151" s="31">
        <v>15.251207159903228</v>
      </c>
      <c r="AW151" s="31">
        <v>5.57180535483871</v>
      </c>
      <c r="AX151" s="31">
        <v>0</v>
      </c>
      <c r="AY151" s="31">
        <v>0</v>
      </c>
      <c r="AZ151" s="31">
        <v>4.9532317783487185</v>
      </c>
      <c r="BA151" s="31">
        <v>0</v>
      </c>
      <c r="BB151" s="31">
        <v>0</v>
      </c>
      <c r="BC151" s="31">
        <v>0</v>
      </c>
      <c r="BD151" s="31">
        <v>0</v>
      </c>
      <c r="BE151" s="31">
        <v>0</v>
      </c>
      <c r="BF151" s="31">
        <v>0.7499946438709676</v>
      </c>
      <c r="BG151" s="31">
        <v>0</v>
      </c>
      <c r="BH151" s="31">
        <v>0</v>
      </c>
      <c r="BI151" s="31">
        <v>0</v>
      </c>
      <c r="BJ151" s="31">
        <v>0.17540868709677418</v>
      </c>
      <c r="BK151" s="32">
        <f t="shared" si="3"/>
        <v>133.23269583357452</v>
      </c>
    </row>
    <row r="152" spans="1:63" ht="15">
      <c r="A152" s="29"/>
      <c r="B152" s="30" t="s">
        <v>156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3.4239156246774196</v>
      </c>
      <c r="I152" s="31">
        <v>1.033268064516129</v>
      </c>
      <c r="J152" s="31">
        <v>0</v>
      </c>
      <c r="K152" s="31">
        <v>0</v>
      </c>
      <c r="L152" s="31">
        <v>0.9735802189032258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0.24070729170967742</v>
      </c>
      <c r="S152" s="31">
        <v>0</v>
      </c>
      <c r="T152" s="31">
        <v>0.13432484838709677</v>
      </c>
      <c r="U152" s="31">
        <v>0</v>
      </c>
      <c r="V152" s="31">
        <v>0.032540572774193546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0.025741637096774194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5.880374418935486</v>
      </c>
      <c r="AW152" s="31">
        <v>0</v>
      </c>
      <c r="AX152" s="31">
        <v>0</v>
      </c>
      <c r="AY152" s="31">
        <v>0</v>
      </c>
      <c r="AZ152" s="31">
        <v>6.774491957976675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1.5506813456774209</v>
      </c>
      <c r="BG152" s="31">
        <v>0.2161158108064516</v>
      </c>
      <c r="BH152" s="31">
        <v>0</v>
      </c>
      <c r="BI152" s="31">
        <v>0</v>
      </c>
      <c r="BJ152" s="31">
        <v>1.4901973744516126</v>
      </c>
      <c r="BK152" s="32">
        <f t="shared" si="3"/>
        <v>21.775939165912163</v>
      </c>
    </row>
    <row r="153" spans="1:63" ht="15">
      <c r="A153" s="29"/>
      <c r="B153" s="30" t="s">
        <v>157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1.3306251725806453</v>
      </c>
      <c r="I153" s="31">
        <v>0</v>
      </c>
      <c r="J153" s="31">
        <v>0</v>
      </c>
      <c r="K153" s="31">
        <v>0</v>
      </c>
      <c r="L153" s="31">
        <v>0.9333545429999999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0.3532442847096775</v>
      </c>
      <c r="S153" s="31">
        <v>0</v>
      </c>
      <c r="T153" s="31">
        <v>2.5808564516129033</v>
      </c>
      <c r="U153" s="31">
        <v>0</v>
      </c>
      <c r="V153" s="31">
        <v>7.4506356172258075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1">
        <v>0</v>
      </c>
      <c r="AP153" s="31">
        <v>0</v>
      </c>
      <c r="AQ153" s="31">
        <v>0</v>
      </c>
      <c r="AR153" s="31">
        <v>0</v>
      </c>
      <c r="AS153" s="31">
        <v>0</v>
      </c>
      <c r="AT153" s="31">
        <v>0</v>
      </c>
      <c r="AU153" s="31">
        <v>0</v>
      </c>
      <c r="AV153" s="31">
        <v>5.557184332387099</v>
      </c>
      <c r="AW153" s="31">
        <v>2.0710914457096776</v>
      </c>
      <c r="AX153" s="31">
        <v>0</v>
      </c>
      <c r="AY153" s="31">
        <v>0</v>
      </c>
      <c r="AZ153" s="31">
        <v>4.5617677902214275</v>
      </c>
      <c r="BA153" s="31">
        <v>0</v>
      </c>
      <c r="BB153" s="31">
        <v>0</v>
      </c>
      <c r="BC153" s="31">
        <v>0</v>
      </c>
      <c r="BD153" s="31">
        <v>0</v>
      </c>
      <c r="BE153" s="31">
        <v>0</v>
      </c>
      <c r="BF153" s="31">
        <v>1.353573898903226</v>
      </c>
      <c r="BG153" s="31">
        <v>0.12355116396774196</v>
      </c>
      <c r="BH153" s="31">
        <v>0</v>
      </c>
      <c r="BI153" s="31">
        <v>0</v>
      </c>
      <c r="BJ153" s="31">
        <v>1.055513243645161</v>
      </c>
      <c r="BK153" s="32">
        <f t="shared" si="3"/>
        <v>27.371397943963366</v>
      </c>
    </row>
    <row r="154" spans="1:63" ht="15">
      <c r="A154" s="29"/>
      <c r="B154" s="30" t="s">
        <v>158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2.3449498000322584</v>
      </c>
      <c r="I154" s="31">
        <v>3.4040873225806454</v>
      </c>
      <c r="J154" s="31">
        <v>0</v>
      </c>
      <c r="K154" s="31">
        <v>0</v>
      </c>
      <c r="L154" s="31">
        <v>0.6705020483870967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0.4632917056774194</v>
      </c>
      <c r="S154" s="31">
        <v>0</v>
      </c>
      <c r="T154" s="31">
        <v>0</v>
      </c>
      <c r="U154" s="31">
        <v>0</v>
      </c>
      <c r="V154" s="31">
        <v>1.5272887102903225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0</v>
      </c>
      <c r="AR154" s="31">
        <v>0</v>
      </c>
      <c r="AS154" s="31">
        <v>0</v>
      </c>
      <c r="AT154" s="31">
        <v>0</v>
      </c>
      <c r="AU154" s="31">
        <v>0</v>
      </c>
      <c r="AV154" s="31">
        <v>2.4708309664516133</v>
      </c>
      <c r="AW154" s="31">
        <v>3.187328000000001</v>
      </c>
      <c r="AX154" s="31">
        <v>0</v>
      </c>
      <c r="AY154" s="31">
        <v>0</v>
      </c>
      <c r="AZ154" s="31">
        <v>5.1350525712280275</v>
      </c>
      <c r="BA154" s="31">
        <v>0</v>
      </c>
      <c r="BB154" s="31">
        <v>0</v>
      </c>
      <c r="BC154" s="31">
        <v>0</v>
      </c>
      <c r="BD154" s="31">
        <v>0</v>
      </c>
      <c r="BE154" s="31">
        <v>0</v>
      </c>
      <c r="BF154" s="31">
        <v>1.3858582726774196</v>
      </c>
      <c r="BG154" s="31">
        <v>0.010281703225806451</v>
      </c>
      <c r="BH154" s="31">
        <v>0</v>
      </c>
      <c r="BI154" s="31">
        <v>0</v>
      </c>
      <c r="BJ154" s="31">
        <v>1.0103285778064515</v>
      </c>
      <c r="BK154" s="32">
        <f t="shared" si="3"/>
        <v>21.609799678357064</v>
      </c>
    </row>
    <row r="155" spans="1:63" ht="15">
      <c r="A155" s="29"/>
      <c r="B155" s="30" t="s">
        <v>159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5.084371757774194</v>
      </c>
      <c r="I155" s="31">
        <v>6.795049161290323</v>
      </c>
      <c r="J155" s="31">
        <v>0</v>
      </c>
      <c r="K155" s="31">
        <v>0</v>
      </c>
      <c r="L155" s="31">
        <v>3.337031491645161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0.13381265625806454</v>
      </c>
      <c r="S155" s="31">
        <v>0</v>
      </c>
      <c r="T155" s="31">
        <v>0</v>
      </c>
      <c r="U155" s="31">
        <v>0</v>
      </c>
      <c r="V155" s="31">
        <v>5.387552947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v>0</v>
      </c>
      <c r="AO155" s="31">
        <v>0</v>
      </c>
      <c r="AP155" s="31">
        <v>0</v>
      </c>
      <c r="AQ155" s="31">
        <v>0</v>
      </c>
      <c r="AR155" s="31">
        <v>0</v>
      </c>
      <c r="AS155" s="31">
        <v>0</v>
      </c>
      <c r="AT155" s="31">
        <v>0</v>
      </c>
      <c r="AU155" s="31">
        <v>0</v>
      </c>
      <c r="AV155" s="31">
        <v>3.716761392612903</v>
      </c>
      <c r="AW155" s="31">
        <v>0.975118</v>
      </c>
      <c r="AX155" s="31">
        <v>0</v>
      </c>
      <c r="AY155" s="31">
        <v>0</v>
      </c>
      <c r="AZ155" s="31">
        <v>1.6236206052662914</v>
      </c>
      <c r="BA155" s="31">
        <v>0</v>
      </c>
      <c r="BB155" s="31">
        <v>0</v>
      </c>
      <c r="BC155" s="31">
        <v>0</v>
      </c>
      <c r="BD155" s="31">
        <v>0</v>
      </c>
      <c r="BE155" s="31">
        <v>0</v>
      </c>
      <c r="BF155" s="31">
        <v>1.3544822344193546</v>
      </c>
      <c r="BG155" s="31">
        <v>0</v>
      </c>
      <c r="BH155" s="31">
        <v>0</v>
      </c>
      <c r="BI155" s="31">
        <v>0</v>
      </c>
      <c r="BJ155" s="31">
        <v>0.153966</v>
      </c>
      <c r="BK155" s="32">
        <f t="shared" si="3"/>
        <v>28.561766246266288</v>
      </c>
    </row>
    <row r="156" spans="1:63" ht="15">
      <c r="A156" s="29"/>
      <c r="B156" s="30" t="s">
        <v>160</v>
      </c>
      <c r="C156" s="31">
        <v>0</v>
      </c>
      <c r="D156" s="31">
        <v>0.5139364516129032</v>
      </c>
      <c r="E156" s="31">
        <v>0</v>
      </c>
      <c r="F156" s="31">
        <v>0</v>
      </c>
      <c r="G156" s="31">
        <v>0</v>
      </c>
      <c r="H156" s="31">
        <v>12.432499574741932</v>
      </c>
      <c r="I156" s="31">
        <v>11.220530037645162</v>
      </c>
      <c r="J156" s="31">
        <v>1.0278729032258065</v>
      </c>
      <c r="K156" s="31">
        <v>0</v>
      </c>
      <c r="L156" s="31">
        <v>3.317853195903226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1.8942947534516135</v>
      </c>
      <c r="S156" s="31">
        <v>0.5142609294193549</v>
      </c>
      <c r="T156" s="31">
        <v>3.289517768129032</v>
      </c>
      <c r="U156" s="31">
        <v>0</v>
      </c>
      <c r="V156" s="31">
        <v>14.348584484870967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0.05124809677419354</v>
      </c>
      <c r="AC156" s="31">
        <v>0.07174733548387097</v>
      </c>
      <c r="AD156" s="31">
        <v>0</v>
      </c>
      <c r="AE156" s="31">
        <v>0</v>
      </c>
      <c r="AF156" s="31">
        <v>0.3074885806451613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16.108189436290328</v>
      </c>
      <c r="AW156" s="31">
        <v>7.492461498709677</v>
      </c>
      <c r="AX156" s="31">
        <v>0</v>
      </c>
      <c r="AY156" s="31">
        <v>0</v>
      </c>
      <c r="AZ156" s="31">
        <v>15.511660769612133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7.445352028903231</v>
      </c>
      <c r="BG156" s="31">
        <v>3.290127812903226</v>
      </c>
      <c r="BH156" s="31">
        <v>0.10249619354838709</v>
      </c>
      <c r="BI156" s="31">
        <v>0</v>
      </c>
      <c r="BJ156" s="31">
        <v>1.8059145213548387</v>
      </c>
      <c r="BK156" s="32">
        <f t="shared" si="3"/>
        <v>100.74603637322504</v>
      </c>
    </row>
    <row r="157" spans="1:63" ht="15">
      <c r="A157" s="29"/>
      <c r="B157" s="30" t="s">
        <v>161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2.145394150516129</v>
      </c>
      <c r="I157" s="31">
        <v>0.5106614516129032</v>
      </c>
      <c r="J157" s="31">
        <v>0</v>
      </c>
      <c r="K157" s="31">
        <v>0</v>
      </c>
      <c r="L157" s="31">
        <v>2.147757696032258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0.559767920064516</v>
      </c>
      <c r="S157" s="31">
        <v>0</v>
      </c>
      <c r="T157" s="31">
        <v>3.3703655806451613</v>
      </c>
      <c r="U157" s="31">
        <v>0</v>
      </c>
      <c r="V157" s="31">
        <v>1.3389763162580646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0.35663645161290325</v>
      </c>
      <c r="AC157" s="31">
        <v>0.09170651612903226</v>
      </c>
      <c r="AD157" s="31">
        <v>0</v>
      </c>
      <c r="AE157" s="31">
        <v>0</v>
      </c>
      <c r="AF157" s="31">
        <v>0.08151690322580644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v>0</v>
      </c>
      <c r="AO157" s="31">
        <v>0</v>
      </c>
      <c r="AP157" s="31">
        <v>0</v>
      </c>
      <c r="AQ157" s="31">
        <v>0</v>
      </c>
      <c r="AR157" s="31">
        <v>0</v>
      </c>
      <c r="AS157" s="31">
        <v>0</v>
      </c>
      <c r="AT157" s="31">
        <v>0</v>
      </c>
      <c r="AU157" s="31">
        <v>0</v>
      </c>
      <c r="AV157" s="31">
        <v>13.509105051774194</v>
      </c>
      <c r="AW157" s="31">
        <v>7.688062935483871</v>
      </c>
      <c r="AX157" s="31">
        <v>0</v>
      </c>
      <c r="AY157" s="31">
        <v>0</v>
      </c>
      <c r="AZ157" s="31">
        <v>7.079911700314142</v>
      </c>
      <c r="BA157" s="31">
        <v>0</v>
      </c>
      <c r="BB157" s="31">
        <v>0</v>
      </c>
      <c r="BC157" s="31">
        <v>0</v>
      </c>
      <c r="BD157" s="31">
        <v>0</v>
      </c>
      <c r="BE157" s="31">
        <v>0</v>
      </c>
      <c r="BF157" s="31">
        <v>3.857791478774194</v>
      </c>
      <c r="BG157" s="31">
        <v>0</v>
      </c>
      <c r="BH157" s="31">
        <v>0</v>
      </c>
      <c r="BI157" s="31">
        <v>0</v>
      </c>
      <c r="BJ157" s="31">
        <v>2.482186687709677</v>
      </c>
      <c r="BK157" s="32">
        <f t="shared" si="3"/>
        <v>45.219840840152855</v>
      </c>
    </row>
    <row r="158" spans="1:63" ht="15">
      <c r="A158" s="29"/>
      <c r="B158" s="30" t="s">
        <v>162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5.057469167548387</v>
      </c>
      <c r="I158" s="31">
        <v>0</v>
      </c>
      <c r="J158" s="31">
        <v>0</v>
      </c>
      <c r="K158" s="31">
        <v>0</v>
      </c>
      <c r="L158" s="31">
        <v>1.0902832573548384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0.7029424724193548</v>
      </c>
      <c r="S158" s="31">
        <v>0</v>
      </c>
      <c r="T158" s="31">
        <v>0</v>
      </c>
      <c r="U158" s="31">
        <v>0</v>
      </c>
      <c r="V158" s="31">
        <v>3.2433876701935485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0.1526904193548387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0</v>
      </c>
      <c r="AR158" s="31">
        <v>0</v>
      </c>
      <c r="AS158" s="31">
        <v>0</v>
      </c>
      <c r="AT158" s="31">
        <v>0</v>
      </c>
      <c r="AU158" s="31">
        <v>0</v>
      </c>
      <c r="AV158" s="31">
        <v>8.024073297838708</v>
      </c>
      <c r="AW158" s="31">
        <v>3.5627764516129035</v>
      </c>
      <c r="AX158" s="31">
        <v>0</v>
      </c>
      <c r="AY158" s="31">
        <v>0</v>
      </c>
      <c r="AZ158" s="31">
        <v>4.9414907798985945</v>
      </c>
      <c r="BA158" s="31">
        <v>0</v>
      </c>
      <c r="BB158" s="31">
        <v>0</v>
      </c>
      <c r="BC158" s="31">
        <v>0</v>
      </c>
      <c r="BD158" s="31">
        <v>0</v>
      </c>
      <c r="BE158" s="31">
        <v>0</v>
      </c>
      <c r="BF158" s="31">
        <v>1.3770800756774195</v>
      </c>
      <c r="BG158" s="31">
        <v>0</v>
      </c>
      <c r="BH158" s="31">
        <v>0</v>
      </c>
      <c r="BI158" s="31">
        <v>0</v>
      </c>
      <c r="BJ158" s="31">
        <v>0.3766740221612903</v>
      </c>
      <c r="BK158" s="32">
        <f t="shared" si="3"/>
        <v>28.528867614059884</v>
      </c>
    </row>
    <row r="159" spans="1:63" ht="15">
      <c r="A159" s="29"/>
      <c r="B159" s="30" t="s">
        <v>163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4.60670914016129</v>
      </c>
      <c r="I159" s="31">
        <v>0</v>
      </c>
      <c r="J159" s="31">
        <v>0</v>
      </c>
      <c r="K159" s="31">
        <v>0</v>
      </c>
      <c r="L159" s="31">
        <v>1.4371585189677423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0.3204868666451613</v>
      </c>
      <c r="S159" s="31">
        <v>0</v>
      </c>
      <c r="T159" s="31">
        <v>2.285829435483871</v>
      </c>
      <c r="U159" s="31">
        <v>0</v>
      </c>
      <c r="V159" s="31">
        <v>4.417050263903226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v>0</v>
      </c>
      <c r="AO159" s="31">
        <v>0</v>
      </c>
      <c r="AP159" s="31">
        <v>0</v>
      </c>
      <c r="AQ159" s="31">
        <v>0</v>
      </c>
      <c r="AR159" s="31">
        <v>0</v>
      </c>
      <c r="AS159" s="31">
        <v>0</v>
      </c>
      <c r="AT159" s="31">
        <v>0</v>
      </c>
      <c r="AU159" s="31">
        <v>0</v>
      </c>
      <c r="AV159" s="31">
        <v>7.825564875387096</v>
      </c>
      <c r="AW159" s="31">
        <v>14.160423369806454</v>
      </c>
      <c r="AX159" s="31">
        <v>0</v>
      </c>
      <c r="AY159" s="31">
        <v>0</v>
      </c>
      <c r="AZ159" s="31">
        <v>24.334731858765526</v>
      </c>
      <c r="BA159" s="31">
        <v>0</v>
      </c>
      <c r="BB159" s="31">
        <v>0</v>
      </c>
      <c r="BC159" s="31">
        <v>0</v>
      </c>
      <c r="BD159" s="31">
        <v>0</v>
      </c>
      <c r="BE159" s="31">
        <v>0</v>
      </c>
      <c r="BF159" s="31">
        <v>3.102166042354837</v>
      </c>
      <c r="BG159" s="31">
        <v>0.15223741519354836</v>
      </c>
      <c r="BH159" s="31">
        <v>0</v>
      </c>
      <c r="BI159" s="31">
        <v>0</v>
      </c>
      <c r="BJ159" s="31">
        <v>1.414143595516129</v>
      </c>
      <c r="BK159" s="32">
        <f t="shared" si="3"/>
        <v>64.05650138218488</v>
      </c>
    </row>
    <row r="160" spans="1:63" ht="15">
      <c r="A160" s="29"/>
      <c r="B160" s="30" t="s">
        <v>164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1.4049836063225802</v>
      </c>
      <c r="I160" s="31">
        <v>0</v>
      </c>
      <c r="J160" s="31">
        <v>0</v>
      </c>
      <c r="K160" s="31">
        <v>0</v>
      </c>
      <c r="L160" s="31">
        <v>0.10154587096774194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0.007907429258064516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181.38920382077418</v>
      </c>
      <c r="AW160" s="31">
        <v>100.9792344875484</v>
      </c>
      <c r="AX160" s="31">
        <v>0</v>
      </c>
      <c r="AY160" s="31">
        <v>0</v>
      </c>
      <c r="AZ160" s="31">
        <v>8.658320323077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0.513375675483871</v>
      </c>
      <c r="BG160" s="31">
        <v>0</v>
      </c>
      <c r="BH160" s="31">
        <v>0</v>
      </c>
      <c r="BI160" s="31">
        <v>0</v>
      </c>
      <c r="BJ160" s="31">
        <v>0</v>
      </c>
      <c r="BK160" s="32">
        <f t="shared" si="3"/>
        <v>293.05457121343187</v>
      </c>
    </row>
    <row r="161" spans="1:63" ht="15">
      <c r="A161" s="29"/>
      <c r="B161" s="30" t="s">
        <v>165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4.9935665437419345</v>
      </c>
      <c r="I161" s="31">
        <v>0</v>
      </c>
      <c r="J161" s="31">
        <v>0</v>
      </c>
      <c r="K161" s="31">
        <v>0</v>
      </c>
      <c r="L161" s="31">
        <v>3.499762683032258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0.2579963893225806</v>
      </c>
      <c r="S161" s="31">
        <v>5.06298064516129</v>
      </c>
      <c r="T161" s="31">
        <v>0.20251922580645162</v>
      </c>
      <c r="U161" s="31">
        <v>0</v>
      </c>
      <c r="V161" s="31">
        <v>3.157477249548387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0.12137678709677419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v>0</v>
      </c>
      <c r="AO161" s="31">
        <v>0</v>
      </c>
      <c r="AP161" s="31">
        <v>0</v>
      </c>
      <c r="AQ161" s="31">
        <v>0</v>
      </c>
      <c r="AR161" s="31">
        <v>0</v>
      </c>
      <c r="AS161" s="31">
        <v>0</v>
      </c>
      <c r="AT161" s="31">
        <v>0</v>
      </c>
      <c r="AU161" s="31">
        <v>0</v>
      </c>
      <c r="AV161" s="31">
        <v>7.165050494451613</v>
      </c>
      <c r="AW161" s="31">
        <v>5.209087112903226</v>
      </c>
      <c r="AX161" s="31">
        <v>0</v>
      </c>
      <c r="AY161" s="31">
        <v>0</v>
      </c>
      <c r="AZ161" s="31">
        <v>14.682741173829797</v>
      </c>
      <c r="BA161" s="31">
        <v>0</v>
      </c>
      <c r="BB161" s="31">
        <v>0</v>
      </c>
      <c r="BC161" s="31">
        <v>0</v>
      </c>
      <c r="BD161" s="31">
        <v>0</v>
      </c>
      <c r="BE161" s="31">
        <v>0</v>
      </c>
      <c r="BF161" s="31">
        <v>4.614413153129033</v>
      </c>
      <c r="BG161" s="31">
        <v>0.20205726454838707</v>
      </c>
      <c r="BH161" s="31">
        <v>0.050573661290322584</v>
      </c>
      <c r="BI161" s="31">
        <v>0</v>
      </c>
      <c r="BJ161" s="31">
        <v>0.6897268132580645</v>
      </c>
      <c r="BK161" s="32">
        <f t="shared" si="3"/>
        <v>49.90932919712012</v>
      </c>
    </row>
    <row r="162" spans="1:63" ht="15">
      <c r="A162" s="29"/>
      <c r="B162" s="30" t="s">
        <v>166</v>
      </c>
      <c r="C162" s="31">
        <v>0</v>
      </c>
      <c r="D162" s="31">
        <v>8.289730403225807</v>
      </c>
      <c r="E162" s="31">
        <v>0</v>
      </c>
      <c r="F162" s="31">
        <v>0</v>
      </c>
      <c r="G162" s="31">
        <v>0</v>
      </c>
      <c r="H162" s="31">
        <v>5.948541900838707</v>
      </c>
      <c r="I162" s="31">
        <v>0</v>
      </c>
      <c r="J162" s="31">
        <v>0</v>
      </c>
      <c r="K162" s="31">
        <v>0</v>
      </c>
      <c r="L162" s="31">
        <v>0.9975043647741935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0.2631514368064516</v>
      </c>
      <c r="S162" s="31">
        <v>0</v>
      </c>
      <c r="T162" s="31">
        <v>2.0096316129032257</v>
      </c>
      <c r="U162" s="31">
        <v>0</v>
      </c>
      <c r="V162" s="31">
        <v>0.5024079032258064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0.01707135612903226</v>
      </c>
      <c r="AC162" s="31">
        <v>0.09037776774193548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1">
        <v>0</v>
      </c>
      <c r="AK162" s="31">
        <v>0</v>
      </c>
      <c r="AL162" s="31">
        <v>0</v>
      </c>
      <c r="AM162" s="31">
        <v>0</v>
      </c>
      <c r="AN162" s="31">
        <v>0</v>
      </c>
      <c r="AO162" s="31">
        <v>0</v>
      </c>
      <c r="AP162" s="31">
        <v>0</v>
      </c>
      <c r="AQ162" s="31">
        <v>0</v>
      </c>
      <c r="AR162" s="31">
        <v>0</v>
      </c>
      <c r="AS162" s="31">
        <v>0</v>
      </c>
      <c r="AT162" s="31">
        <v>0</v>
      </c>
      <c r="AU162" s="31">
        <v>0</v>
      </c>
      <c r="AV162" s="31">
        <v>20.582658878999993</v>
      </c>
      <c r="AW162" s="31">
        <v>7.273007344064517</v>
      </c>
      <c r="AX162" s="31">
        <v>0</v>
      </c>
      <c r="AY162" s="31">
        <v>0</v>
      </c>
      <c r="AZ162" s="31">
        <v>10.631437934415214</v>
      </c>
      <c r="BA162" s="31">
        <v>0</v>
      </c>
      <c r="BB162" s="31">
        <v>0</v>
      </c>
      <c r="BC162" s="31">
        <v>0</v>
      </c>
      <c r="BD162" s="31">
        <v>0</v>
      </c>
      <c r="BE162" s="31">
        <v>0</v>
      </c>
      <c r="BF162" s="31">
        <v>2.743400970838709</v>
      </c>
      <c r="BG162" s="31">
        <v>0</v>
      </c>
      <c r="BH162" s="31">
        <v>0.05020987096774193</v>
      </c>
      <c r="BI162" s="31">
        <v>0</v>
      </c>
      <c r="BJ162" s="31">
        <v>0.5609077961612903</v>
      </c>
      <c r="BK162" s="32">
        <f t="shared" si="3"/>
        <v>59.96003954109262</v>
      </c>
    </row>
    <row r="163" spans="1:63" ht="15">
      <c r="A163" s="29"/>
      <c r="B163" s="30" t="s">
        <v>167</v>
      </c>
      <c r="C163" s="31">
        <v>0</v>
      </c>
      <c r="D163" s="31">
        <v>7.462665</v>
      </c>
      <c r="E163" s="31">
        <v>0</v>
      </c>
      <c r="F163" s="31">
        <v>0</v>
      </c>
      <c r="G163" s="31">
        <v>0</v>
      </c>
      <c r="H163" s="31">
        <v>1.0527590056774192</v>
      </c>
      <c r="I163" s="31">
        <v>3.55365</v>
      </c>
      <c r="J163" s="31">
        <v>0</v>
      </c>
      <c r="K163" s="31">
        <v>0</v>
      </c>
      <c r="L163" s="31">
        <v>0.3196792467419355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0.15466002277419355</v>
      </c>
      <c r="S163" s="31">
        <v>0</v>
      </c>
      <c r="T163" s="31">
        <v>2.13219</v>
      </c>
      <c r="U163" s="31">
        <v>0</v>
      </c>
      <c r="V163" s="31">
        <v>4.360893066129032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0</v>
      </c>
      <c r="AM163" s="31">
        <v>0</v>
      </c>
      <c r="AN163" s="31">
        <v>0</v>
      </c>
      <c r="AO163" s="31">
        <v>0</v>
      </c>
      <c r="AP163" s="31">
        <v>0</v>
      </c>
      <c r="AQ163" s="31">
        <v>0</v>
      </c>
      <c r="AR163" s="31">
        <v>0</v>
      </c>
      <c r="AS163" s="31">
        <v>0</v>
      </c>
      <c r="AT163" s="31">
        <v>0</v>
      </c>
      <c r="AU163" s="31">
        <v>0</v>
      </c>
      <c r="AV163" s="31">
        <v>3.7080640080967746</v>
      </c>
      <c r="AW163" s="31">
        <v>2.799503451612903</v>
      </c>
      <c r="AX163" s="31">
        <v>0</v>
      </c>
      <c r="AY163" s="31">
        <v>0</v>
      </c>
      <c r="AZ163" s="31">
        <v>8.945621436486034</v>
      </c>
      <c r="BA163" s="31">
        <v>0</v>
      </c>
      <c r="BB163" s="31">
        <v>0</v>
      </c>
      <c r="BC163" s="31">
        <v>0</v>
      </c>
      <c r="BD163" s="31">
        <v>0</v>
      </c>
      <c r="BE163" s="31">
        <v>0</v>
      </c>
      <c r="BF163" s="31">
        <v>1.3237020569354832</v>
      </c>
      <c r="BG163" s="31">
        <v>0.08526406451612903</v>
      </c>
      <c r="BH163" s="31">
        <v>0</v>
      </c>
      <c r="BI163" s="31">
        <v>0</v>
      </c>
      <c r="BJ163" s="31">
        <v>0.06556095161290323</v>
      </c>
      <c r="BK163" s="32">
        <f t="shared" si="3"/>
        <v>35.9642123105828</v>
      </c>
    </row>
    <row r="164" spans="1:63" ht="15.75" thickBot="1">
      <c r="A164" s="29"/>
      <c r="B164" s="30" t="s">
        <v>168</v>
      </c>
      <c r="C164" s="31">
        <v>0</v>
      </c>
      <c r="D164" s="31">
        <v>1.2580645161290323</v>
      </c>
      <c r="E164" s="31">
        <v>0</v>
      </c>
      <c r="F164" s="31">
        <v>0</v>
      </c>
      <c r="G164" s="31">
        <v>0</v>
      </c>
      <c r="H164" s="31">
        <v>1.2055814308064519</v>
      </c>
      <c r="I164" s="31">
        <v>3.137482240419355</v>
      </c>
      <c r="J164" s="31">
        <v>0</v>
      </c>
      <c r="K164" s="31">
        <v>0</v>
      </c>
      <c r="L164" s="31">
        <v>0.5111558012903225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0.31600363377419355</v>
      </c>
      <c r="S164" s="31">
        <v>0.23903225806451617</v>
      </c>
      <c r="T164" s="31">
        <v>0.009694329870967744</v>
      </c>
      <c r="U164" s="31">
        <v>0</v>
      </c>
      <c r="V164" s="31">
        <v>1.0194926943870968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0.004838709677419354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2.737004851774197</v>
      </c>
      <c r="AW164" s="31">
        <v>0.943573611967742</v>
      </c>
      <c r="AX164" s="31">
        <v>0.0967741935483871</v>
      </c>
      <c r="AY164" s="31">
        <v>0</v>
      </c>
      <c r="AZ164" s="31">
        <v>0.733910576032258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1.5094534315483892</v>
      </c>
      <c r="BG164" s="31">
        <v>0.03627280064516128</v>
      </c>
      <c r="BH164" s="31">
        <v>0.22741935483870968</v>
      </c>
      <c r="BI164" s="31">
        <v>0</v>
      </c>
      <c r="BJ164" s="31">
        <v>0.40783987087096785</v>
      </c>
      <c r="BK164" s="32">
        <f t="shared" si="3"/>
        <v>14.393594305645166</v>
      </c>
    </row>
    <row r="165" spans="1:63" ht="15.75" thickBot="1">
      <c r="A165" s="36"/>
      <c r="B165" s="37" t="s">
        <v>169</v>
      </c>
      <c r="C165" s="38">
        <f aca="true" t="shared" si="4" ref="C165:BK165">SUM(C21:C164)</f>
        <v>0</v>
      </c>
      <c r="D165" s="38">
        <f t="shared" si="4"/>
        <v>171.55170292048385</v>
      </c>
      <c r="E165" s="38">
        <f t="shared" si="4"/>
        <v>0</v>
      </c>
      <c r="F165" s="38">
        <f t="shared" si="4"/>
        <v>0</v>
      </c>
      <c r="G165" s="38">
        <f t="shared" si="4"/>
        <v>0</v>
      </c>
      <c r="H165" s="38">
        <f t="shared" si="4"/>
        <v>157.3241137548387</v>
      </c>
      <c r="I165" s="38">
        <f t="shared" si="4"/>
        <v>3708.315180545742</v>
      </c>
      <c r="J165" s="38">
        <f t="shared" si="4"/>
        <v>11.969743854838711</v>
      </c>
      <c r="K165" s="38">
        <f t="shared" si="4"/>
        <v>0</v>
      </c>
      <c r="L165" s="38">
        <f t="shared" si="4"/>
        <v>324.39103992812915</v>
      </c>
      <c r="M165" s="38">
        <f t="shared" si="4"/>
        <v>0</v>
      </c>
      <c r="N165" s="38">
        <f t="shared" si="4"/>
        <v>0</v>
      </c>
      <c r="O165" s="38">
        <f t="shared" si="4"/>
        <v>0</v>
      </c>
      <c r="P165" s="38">
        <f t="shared" si="4"/>
        <v>0</v>
      </c>
      <c r="Q165" s="38">
        <f t="shared" si="4"/>
        <v>0</v>
      </c>
      <c r="R165" s="38">
        <f t="shared" si="4"/>
        <v>41.40213452561288</v>
      </c>
      <c r="S165" s="38">
        <f t="shared" si="4"/>
        <v>745.7680126689678</v>
      </c>
      <c r="T165" s="38">
        <f t="shared" si="4"/>
        <v>117.8892077409032</v>
      </c>
      <c r="U165" s="38">
        <f t="shared" si="4"/>
        <v>0</v>
      </c>
      <c r="V165" s="38">
        <f t="shared" si="4"/>
        <v>203.485005179258</v>
      </c>
      <c r="W165" s="38">
        <f t="shared" si="4"/>
        <v>0</v>
      </c>
      <c r="X165" s="38">
        <f t="shared" si="4"/>
        <v>0</v>
      </c>
      <c r="Y165" s="38">
        <f t="shared" si="4"/>
        <v>0</v>
      </c>
      <c r="Z165" s="38">
        <f t="shared" si="4"/>
        <v>0</v>
      </c>
      <c r="AA165" s="38">
        <f t="shared" si="4"/>
        <v>0</v>
      </c>
      <c r="AB165" s="38">
        <f t="shared" si="4"/>
        <v>4.002945578225807</v>
      </c>
      <c r="AC165" s="38">
        <f t="shared" si="4"/>
        <v>0.47862032258064513</v>
      </c>
      <c r="AD165" s="38">
        <f t="shared" si="4"/>
        <v>0</v>
      </c>
      <c r="AE165" s="38">
        <f t="shared" si="4"/>
        <v>0</v>
      </c>
      <c r="AF165" s="38">
        <f t="shared" si="4"/>
        <v>15.303661212064517</v>
      </c>
      <c r="AG165" s="38">
        <f t="shared" si="4"/>
        <v>0</v>
      </c>
      <c r="AH165" s="38">
        <f t="shared" si="4"/>
        <v>0</v>
      </c>
      <c r="AI165" s="38">
        <f t="shared" si="4"/>
        <v>0</v>
      </c>
      <c r="AJ165" s="38">
        <f t="shared" si="4"/>
        <v>0</v>
      </c>
      <c r="AK165" s="38">
        <f t="shared" si="4"/>
        <v>0</v>
      </c>
      <c r="AL165" s="38">
        <f t="shared" si="4"/>
        <v>0.1264000726451613</v>
      </c>
      <c r="AM165" s="38">
        <f t="shared" si="4"/>
        <v>0</v>
      </c>
      <c r="AN165" s="38">
        <f t="shared" si="4"/>
        <v>0</v>
      </c>
      <c r="AO165" s="38">
        <f t="shared" si="4"/>
        <v>0</v>
      </c>
      <c r="AP165" s="38">
        <f t="shared" si="4"/>
        <v>0.1728872748387097</v>
      </c>
      <c r="AQ165" s="38">
        <f t="shared" si="4"/>
        <v>0</v>
      </c>
      <c r="AR165" s="38">
        <f t="shared" si="4"/>
        <v>17.131043548387098</v>
      </c>
      <c r="AS165" s="38">
        <f t="shared" si="4"/>
        <v>0</v>
      </c>
      <c r="AT165" s="38">
        <f t="shared" si="4"/>
        <v>0</v>
      </c>
      <c r="AU165" s="38">
        <f t="shared" si="4"/>
        <v>0</v>
      </c>
      <c r="AV165" s="38">
        <f t="shared" si="4"/>
        <v>664.8531164139952</v>
      </c>
      <c r="AW165" s="38">
        <f t="shared" si="4"/>
        <v>1033.632692626839</v>
      </c>
      <c r="AX165" s="38">
        <f t="shared" si="4"/>
        <v>8.70999635483871</v>
      </c>
      <c r="AY165" s="38">
        <f t="shared" si="4"/>
        <v>0</v>
      </c>
      <c r="AZ165" s="38">
        <f t="shared" si="4"/>
        <v>1686.2720556575068</v>
      </c>
      <c r="BA165" s="38">
        <f t="shared" si="4"/>
        <v>0</v>
      </c>
      <c r="BB165" s="38">
        <f t="shared" si="4"/>
        <v>0</v>
      </c>
      <c r="BC165" s="38">
        <f t="shared" si="4"/>
        <v>0</v>
      </c>
      <c r="BD165" s="38">
        <f t="shared" si="4"/>
        <v>0</v>
      </c>
      <c r="BE165" s="38">
        <f t="shared" si="4"/>
        <v>0</v>
      </c>
      <c r="BF165" s="38">
        <f t="shared" si="4"/>
        <v>357.267734422512</v>
      </c>
      <c r="BG165" s="38">
        <f t="shared" si="4"/>
        <v>307.16630205191785</v>
      </c>
      <c r="BH165" s="38">
        <f t="shared" si="4"/>
        <v>4.674473069806453</v>
      </c>
      <c r="BI165" s="38">
        <f t="shared" si="4"/>
        <v>0</v>
      </c>
      <c r="BJ165" s="38">
        <f t="shared" si="4"/>
        <v>278.34992307632257</v>
      </c>
      <c r="BK165" s="43">
        <f t="shared" si="4"/>
        <v>9860.23799280125</v>
      </c>
    </row>
    <row r="166" spans="1:63" ht="15.75" thickBot="1">
      <c r="A166" s="44" t="s">
        <v>170</v>
      </c>
      <c r="B166" s="45" t="s">
        <v>171</v>
      </c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7"/>
    </row>
    <row r="167" spans="1:63" ht="15.75" thickBot="1">
      <c r="A167" s="48"/>
      <c r="B167" s="37" t="s">
        <v>172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0</v>
      </c>
      <c r="AL167" s="38">
        <v>0</v>
      </c>
      <c r="AM167" s="38">
        <v>0</v>
      </c>
      <c r="AN167" s="38">
        <v>0</v>
      </c>
      <c r="AO167" s="38">
        <v>0</v>
      </c>
      <c r="AP167" s="38">
        <v>0</v>
      </c>
      <c r="AQ167" s="38">
        <v>0</v>
      </c>
      <c r="AR167" s="38">
        <v>0</v>
      </c>
      <c r="AS167" s="38">
        <v>0</v>
      </c>
      <c r="AT167" s="38">
        <v>0</v>
      </c>
      <c r="AU167" s="38">
        <v>0</v>
      </c>
      <c r="AV167" s="38">
        <v>0</v>
      </c>
      <c r="AW167" s="38">
        <v>0</v>
      </c>
      <c r="AX167" s="38">
        <v>0</v>
      </c>
      <c r="AY167" s="38">
        <v>0</v>
      </c>
      <c r="AZ167" s="38">
        <v>0</v>
      </c>
      <c r="BA167" s="38">
        <v>0</v>
      </c>
      <c r="BB167" s="38">
        <v>0</v>
      </c>
      <c r="BC167" s="38">
        <v>0</v>
      </c>
      <c r="BD167" s="38">
        <v>0</v>
      </c>
      <c r="BE167" s="38">
        <v>0</v>
      </c>
      <c r="BF167" s="38">
        <v>0</v>
      </c>
      <c r="BG167" s="38">
        <v>0</v>
      </c>
      <c r="BH167" s="38">
        <v>0</v>
      </c>
      <c r="BI167" s="38">
        <v>0</v>
      </c>
      <c r="BJ167" s="38">
        <v>0</v>
      </c>
      <c r="BK167" s="38">
        <v>0</v>
      </c>
    </row>
    <row r="168" spans="1:63" ht="15.75" thickBot="1">
      <c r="A168" s="44" t="s">
        <v>173</v>
      </c>
      <c r="B168" s="45" t="s">
        <v>174</v>
      </c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7"/>
    </row>
    <row r="169" spans="1:63" ht="15.75" thickBot="1">
      <c r="A169" s="48"/>
      <c r="B169" s="37" t="s">
        <v>175</v>
      </c>
      <c r="C169" s="38">
        <v>0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0</v>
      </c>
      <c r="AL169" s="38">
        <v>0</v>
      </c>
      <c r="AM169" s="38">
        <v>0</v>
      </c>
      <c r="AN169" s="38">
        <v>0</v>
      </c>
      <c r="AO169" s="38">
        <v>0</v>
      </c>
      <c r="AP169" s="38">
        <v>0</v>
      </c>
      <c r="AQ169" s="38">
        <v>0</v>
      </c>
      <c r="AR169" s="38">
        <v>0</v>
      </c>
      <c r="AS169" s="38">
        <v>0</v>
      </c>
      <c r="AT169" s="38">
        <v>0</v>
      </c>
      <c r="AU169" s="38">
        <v>0</v>
      </c>
      <c r="AV169" s="38">
        <v>0</v>
      </c>
      <c r="AW169" s="38">
        <v>0</v>
      </c>
      <c r="AX169" s="38">
        <v>0</v>
      </c>
      <c r="AY169" s="38">
        <v>0</v>
      </c>
      <c r="AZ169" s="38">
        <v>0</v>
      </c>
      <c r="BA169" s="38">
        <v>0</v>
      </c>
      <c r="BB169" s="38">
        <v>0</v>
      </c>
      <c r="BC169" s="38">
        <v>0</v>
      </c>
      <c r="BD169" s="38">
        <v>0</v>
      </c>
      <c r="BE169" s="38">
        <v>0</v>
      </c>
      <c r="BF169" s="38">
        <v>0</v>
      </c>
      <c r="BG169" s="38">
        <v>0</v>
      </c>
      <c r="BH169" s="38">
        <v>0</v>
      </c>
      <c r="BI169" s="38">
        <v>0</v>
      </c>
      <c r="BJ169" s="38">
        <v>0</v>
      </c>
      <c r="BK169" s="38">
        <v>0</v>
      </c>
    </row>
    <row r="170" spans="1:63" ht="15">
      <c r="A170" s="39" t="s">
        <v>176</v>
      </c>
      <c r="B170" s="40" t="s">
        <v>177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32"/>
    </row>
    <row r="171" spans="1:63" ht="15">
      <c r="A171" s="49"/>
      <c r="B171" s="50" t="s">
        <v>178</v>
      </c>
      <c r="C171" s="51">
        <v>0</v>
      </c>
      <c r="D171" s="51">
        <v>115.05325434638712</v>
      </c>
      <c r="E171" s="51">
        <v>605.6389822335809</v>
      </c>
      <c r="F171" s="51">
        <v>0</v>
      </c>
      <c r="G171" s="51">
        <v>0</v>
      </c>
      <c r="H171" s="51">
        <v>221.8248641320323</v>
      </c>
      <c r="I171" s="51">
        <v>5594.413216400805</v>
      </c>
      <c r="J171" s="51">
        <v>663.3978618112903</v>
      </c>
      <c r="K171" s="51">
        <v>0</v>
      </c>
      <c r="L171" s="51">
        <v>324.28328955383887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27.13944607129033</v>
      </c>
      <c r="S171" s="51">
        <v>973.9589253041614</v>
      </c>
      <c r="T171" s="51">
        <v>526.0511186093546</v>
      </c>
      <c r="U171" s="51">
        <v>0</v>
      </c>
      <c r="V171" s="51">
        <v>76.41933850290322</v>
      </c>
      <c r="W171" s="51">
        <v>0</v>
      </c>
      <c r="X171" s="51">
        <v>0</v>
      </c>
      <c r="Y171" s="51">
        <v>0</v>
      </c>
      <c r="Z171" s="51">
        <v>0</v>
      </c>
      <c r="AA171" s="51">
        <v>0</v>
      </c>
      <c r="AB171" s="51">
        <v>2.0510746345806457</v>
      </c>
      <c r="AC171" s="51">
        <v>5.16447067383871</v>
      </c>
      <c r="AD171" s="51">
        <v>0</v>
      </c>
      <c r="AE171" s="51">
        <v>0</v>
      </c>
      <c r="AF171" s="51">
        <v>2.8751548921935477</v>
      </c>
      <c r="AG171" s="51">
        <v>0</v>
      </c>
      <c r="AH171" s="51">
        <v>0</v>
      </c>
      <c r="AI171" s="51">
        <v>0</v>
      </c>
      <c r="AJ171" s="51">
        <v>0</v>
      </c>
      <c r="AK171" s="51">
        <v>0</v>
      </c>
      <c r="AL171" s="51">
        <v>0.021048140870967742</v>
      </c>
      <c r="AM171" s="51">
        <v>0</v>
      </c>
      <c r="AN171" s="51">
        <v>2.2773442570322575</v>
      </c>
      <c r="AO171" s="51">
        <v>0</v>
      </c>
      <c r="AP171" s="51">
        <v>0.12494444325806452</v>
      </c>
      <c r="AQ171" s="51">
        <v>0</v>
      </c>
      <c r="AR171" s="51">
        <v>6.328474246193548</v>
      </c>
      <c r="AS171" s="51">
        <v>0</v>
      </c>
      <c r="AT171" s="51">
        <v>0</v>
      </c>
      <c r="AU171" s="51">
        <v>0</v>
      </c>
      <c r="AV171" s="51">
        <v>295.88924476761247</v>
      </c>
      <c r="AW171" s="51">
        <v>2347.152736297065</v>
      </c>
      <c r="AX171" s="51">
        <v>1216.7826337564836</v>
      </c>
      <c r="AY171" s="51">
        <v>0</v>
      </c>
      <c r="AZ171" s="51">
        <v>949.1921009496656</v>
      </c>
      <c r="BA171" s="51">
        <v>0</v>
      </c>
      <c r="BB171" s="51">
        <v>0</v>
      </c>
      <c r="BC171" s="51">
        <v>0</v>
      </c>
      <c r="BD171" s="51">
        <v>0</v>
      </c>
      <c r="BE171" s="51">
        <v>0</v>
      </c>
      <c r="BF171" s="51">
        <v>82.20485887503206</v>
      </c>
      <c r="BG171" s="51">
        <v>261.44939801148365</v>
      </c>
      <c r="BH171" s="51">
        <v>152.92217373916134</v>
      </c>
      <c r="BI171" s="51">
        <v>0</v>
      </c>
      <c r="BJ171" s="51">
        <v>119.19211691558067</v>
      </c>
      <c r="BK171" s="32">
        <f aca="true" t="shared" si="5" ref="BK171:BK222">SUM(C171:BJ171)</f>
        <v>14571.808071565696</v>
      </c>
    </row>
    <row r="172" spans="1:63" ht="15">
      <c r="A172" s="52"/>
      <c r="B172" s="53" t="s">
        <v>179</v>
      </c>
      <c r="C172" s="54">
        <v>0</v>
      </c>
      <c r="D172" s="54">
        <v>0</v>
      </c>
      <c r="E172" s="54">
        <v>0</v>
      </c>
      <c r="F172" s="54">
        <v>0</v>
      </c>
      <c r="G172" s="54">
        <v>0</v>
      </c>
      <c r="H172" s="54">
        <v>29.412848262129042</v>
      </c>
      <c r="I172" s="54">
        <v>762.0183101994517</v>
      </c>
      <c r="J172" s="54">
        <v>0.2529869664838709</v>
      </c>
      <c r="K172" s="54">
        <v>0</v>
      </c>
      <c r="L172" s="54">
        <v>16.187327922161295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9.34225715925807</v>
      </c>
      <c r="S172" s="54">
        <v>3.9881102569354847</v>
      </c>
      <c r="T172" s="54">
        <v>0</v>
      </c>
      <c r="U172" s="54">
        <v>0</v>
      </c>
      <c r="V172" s="54">
        <v>10.580517708709678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0.359214989032258</v>
      </c>
      <c r="AC172" s="54">
        <v>0</v>
      </c>
      <c r="AD172" s="54">
        <v>0</v>
      </c>
      <c r="AE172" s="54">
        <v>0</v>
      </c>
      <c r="AF172" s="54">
        <v>1.1550754115483874</v>
      </c>
      <c r="AG172" s="54">
        <v>0</v>
      </c>
      <c r="AH172" s="54">
        <v>0</v>
      </c>
      <c r="AI172" s="54">
        <v>0</v>
      </c>
      <c r="AJ172" s="54">
        <v>0</v>
      </c>
      <c r="AK172" s="54">
        <v>0</v>
      </c>
      <c r="AL172" s="54">
        <v>0.057080338129032265</v>
      </c>
      <c r="AM172" s="54">
        <v>0</v>
      </c>
      <c r="AN172" s="54">
        <v>0</v>
      </c>
      <c r="AO172" s="54">
        <v>0</v>
      </c>
      <c r="AP172" s="54">
        <v>0.031248196161290317</v>
      </c>
      <c r="AQ172" s="54">
        <v>0</v>
      </c>
      <c r="AR172" s="54">
        <v>3.41223597616129</v>
      </c>
      <c r="AS172" s="54">
        <v>0</v>
      </c>
      <c r="AT172" s="54">
        <v>0</v>
      </c>
      <c r="AU172" s="54">
        <v>0</v>
      </c>
      <c r="AV172" s="54">
        <v>176.05090738403254</v>
      </c>
      <c r="AW172" s="54">
        <v>294.9609782115161</v>
      </c>
      <c r="AX172" s="54">
        <v>28.459080893193548</v>
      </c>
      <c r="AY172" s="54">
        <v>0</v>
      </c>
      <c r="AZ172" s="54">
        <v>300.98632706551825</v>
      </c>
      <c r="BA172" s="54">
        <v>0</v>
      </c>
      <c r="BB172" s="54">
        <v>0</v>
      </c>
      <c r="BC172" s="54">
        <v>1.2901585928387096</v>
      </c>
      <c r="BD172" s="54">
        <v>0</v>
      </c>
      <c r="BE172" s="54">
        <v>0</v>
      </c>
      <c r="BF172" s="54">
        <v>156.55898390100018</v>
      </c>
      <c r="BG172" s="54">
        <v>33.40919722380643</v>
      </c>
      <c r="BH172" s="54">
        <v>1.292314829129032</v>
      </c>
      <c r="BI172" s="54">
        <v>0</v>
      </c>
      <c r="BJ172" s="54">
        <v>57.58130472396772</v>
      </c>
      <c r="BK172" s="32">
        <f t="shared" si="5"/>
        <v>1887.3864662111637</v>
      </c>
    </row>
    <row r="173" spans="1:63" ht="15">
      <c r="A173" s="52"/>
      <c r="B173" s="53" t="s">
        <v>180</v>
      </c>
      <c r="C173" s="54">
        <v>0</v>
      </c>
      <c r="D173" s="54">
        <v>0</v>
      </c>
      <c r="E173" s="54">
        <v>0</v>
      </c>
      <c r="F173" s="54">
        <v>0</v>
      </c>
      <c r="G173" s="54">
        <v>0</v>
      </c>
      <c r="H173" s="54">
        <v>63.09200089712903</v>
      </c>
      <c r="I173" s="54">
        <v>714.1172768032579</v>
      </c>
      <c r="J173" s="54">
        <v>168.20671149616123</v>
      </c>
      <c r="K173" s="54">
        <v>0</v>
      </c>
      <c r="L173" s="54">
        <v>9.93752145032258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11.007265094645161</v>
      </c>
      <c r="S173" s="54">
        <v>49.699232245451626</v>
      </c>
      <c r="T173" s="54">
        <v>13.422001751129036</v>
      </c>
      <c r="U173" s="54">
        <v>0</v>
      </c>
      <c r="V173" s="54">
        <v>2.859192885870968</v>
      </c>
      <c r="W173" s="54">
        <v>0</v>
      </c>
      <c r="X173" s="54">
        <v>0</v>
      </c>
      <c r="Y173" s="54">
        <v>0</v>
      </c>
      <c r="Z173" s="54">
        <v>0</v>
      </c>
      <c r="AA173" s="54">
        <v>0</v>
      </c>
      <c r="AB173" s="54">
        <v>1.0662194291612905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4">
        <v>0</v>
      </c>
      <c r="AL173" s="54">
        <v>0.4112332867741936</v>
      </c>
      <c r="AM173" s="54">
        <v>0</v>
      </c>
      <c r="AN173" s="54">
        <v>12.05274312196774</v>
      </c>
      <c r="AO173" s="54">
        <v>0</v>
      </c>
      <c r="AP173" s="54">
        <v>0.3070845419032258</v>
      </c>
      <c r="AQ173" s="54">
        <v>0</v>
      </c>
      <c r="AR173" s="54">
        <v>0</v>
      </c>
      <c r="AS173" s="54">
        <v>0</v>
      </c>
      <c r="AT173" s="54">
        <v>0</v>
      </c>
      <c r="AU173" s="54">
        <v>0</v>
      </c>
      <c r="AV173" s="54">
        <v>39.276486607064534</v>
      </c>
      <c r="AW173" s="54">
        <v>74.91210045522584</v>
      </c>
      <c r="AX173" s="54">
        <v>0</v>
      </c>
      <c r="AY173" s="54">
        <v>0</v>
      </c>
      <c r="AZ173" s="54">
        <v>25.258404527874966</v>
      </c>
      <c r="BA173" s="54">
        <v>0</v>
      </c>
      <c r="BB173" s="54">
        <v>0</v>
      </c>
      <c r="BC173" s="54">
        <v>0</v>
      </c>
      <c r="BD173" s="54">
        <v>0</v>
      </c>
      <c r="BE173" s="54">
        <v>0</v>
      </c>
      <c r="BF173" s="54">
        <v>17.764787711193563</v>
      </c>
      <c r="BG173" s="54">
        <v>7.712841357290321</v>
      </c>
      <c r="BH173" s="54">
        <v>1.9596348316451617</v>
      </c>
      <c r="BI173" s="54">
        <v>0</v>
      </c>
      <c r="BJ173" s="54">
        <v>7.704407428580645</v>
      </c>
      <c r="BK173" s="32">
        <f t="shared" si="5"/>
        <v>1220.7671459226488</v>
      </c>
    </row>
    <row r="174" spans="1:63" ht="15">
      <c r="A174" s="52"/>
      <c r="B174" s="53" t="s">
        <v>181</v>
      </c>
      <c r="C174" s="54">
        <v>0</v>
      </c>
      <c r="D174" s="54">
        <v>0</v>
      </c>
      <c r="E174" s="54">
        <v>0</v>
      </c>
      <c r="F174" s="54">
        <v>0</v>
      </c>
      <c r="G174" s="54">
        <v>0</v>
      </c>
      <c r="H174" s="54">
        <v>0.43828473532258083</v>
      </c>
      <c r="I174" s="54">
        <v>0</v>
      </c>
      <c r="J174" s="54">
        <v>0</v>
      </c>
      <c r="K174" s="54">
        <v>0</v>
      </c>
      <c r="L174" s="54">
        <v>2.161689298548387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0.7160418676774193</v>
      </c>
      <c r="S174" s="54">
        <v>0.4422898064516129</v>
      </c>
      <c r="T174" s="54">
        <v>0</v>
      </c>
      <c r="U174" s="54">
        <v>0</v>
      </c>
      <c r="V174" s="54">
        <v>0.7009366393548386</v>
      </c>
      <c r="W174" s="54">
        <v>0</v>
      </c>
      <c r="X174" s="54">
        <v>0</v>
      </c>
      <c r="Y174" s="54">
        <v>0</v>
      </c>
      <c r="Z174" s="54">
        <v>0</v>
      </c>
      <c r="AA174" s="54">
        <v>0</v>
      </c>
      <c r="AB174" s="54">
        <v>0.030294697322580645</v>
      </c>
      <c r="AC174" s="54">
        <v>0</v>
      </c>
      <c r="AD174" s="54">
        <v>0</v>
      </c>
      <c r="AE174" s="54">
        <v>0</v>
      </c>
      <c r="AF174" s="54">
        <v>0.6570440691290322</v>
      </c>
      <c r="AG174" s="54">
        <v>0</v>
      </c>
      <c r="AH174" s="54">
        <v>0</v>
      </c>
      <c r="AI174" s="54">
        <v>0</v>
      </c>
      <c r="AJ174" s="54">
        <v>0</v>
      </c>
      <c r="AK174" s="54">
        <v>0</v>
      </c>
      <c r="AL174" s="54">
        <v>0.05222159967741936</v>
      </c>
      <c r="AM174" s="54">
        <v>0</v>
      </c>
      <c r="AN174" s="54">
        <v>0</v>
      </c>
      <c r="AO174" s="54">
        <v>0</v>
      </c>
      <c r="AP174" s="54">
        <v>0.12144558064516128</v>
      </c>
      <c r="AQ174" s="54">
        <v>0</v>
      </c>
      <c r="AR174" s="54">
        <v>0</v>
      </c>
      <c r="AS174" s="54">
        <v>0</v>
      </c>
      <c r="AT174" s="54">
        <v>0</v>
      </c>
      <c r="AU174" s="54">
        <v>0</v>
      </c>
      <c r="AV174" s="54">
        <v>22.081532179451642</v>
      </c>
      <c r="AW174" s="54">
        <v>11.831733494516127</v>
      </c>
      <c r="AX174" s="54">
        <v>0.5429035690967742</v>
      </c>
      <c r="AY174" s="54">
        <v>0</v>
      </c>
      <c r="AZ174" s="54">
        <v>52.71203632301198</v>
      </c>
      <c r="BA174" s="54">
        <v>0</v>
      </c>
      <c r="BB174" s="54">
        <v>0</v>
      </c>
      <c r="BC174" s="54">
        <v>0</v>
      </c>
      <c r="BD174" s="54">
        <v>0</v>
      </c>
      <c r="BE174" s="54">
        <v>0</v>
      </c>
      <c r="BF174" s="54">
        <v>41.53711885116136</v>
      </c>
      <c r="BG174" s="54">
        <v>5.143863607806451</v>
      </c>
      <c r="BH174" s="54">
        <v>0.12144558064516128</v>
      </c>
      <c r="BI174" s="54">
        <v>0</v>
      </c>
      <c r="BJ174" s="54">
        <v>20.64101067616129</v>
      </c>
      <c r="BK174" s="32">
        <f t="shared" si="5"/>
        <v>159.93189257597984</v>
      </c>
    </row>
    <row r="175" spans="1:63" ht="15">
      <c r="A175" s="52"/>
      <c r="B175" s="53" t="s">
        <v>182</v>
      </c>
      <c r="C175" s="54">
        <v>0</v>
      </c>
      <c r="D175" s="54">
        <v>0</v>
      </c>
      <c r="E175" s="54">
        <v>0</v>
      </c>
      <c r="F175" s="54">
        <v>0</v>
      </c>
      <c r="G175" s="54">
        <v>0</v>
      </c>
      <c r="H175" s="54">
        <v>0.36916618809677415</v>
      </c>
      <c r="I175" s="54">
        <v>3.7515503225806452</v>
      </c>
      <c r="J175" s="54">
        <v>0</v>
      </c>
      <c r="K175" s="54">
        <v>0</v>
      </c>
      <c r="L175" s="54">
        <v>0.7003531287096774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0.33759384841935497</v>
      </c>
      <c r="S175" s="54">
        <v>0.07164901512903227</v>
      </c>
      <c r="T175" s="54">
        <v>0</v>
      </c>
      <c r="U175" s="54">
        <v>0</v>
      </c>
      <c r="V175" s="54">
        <v>1.3893241441935484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0.0330538379032258</v>
      </c>
      <c r="AC175" s="54">
        <v>0</v>
      </c>
      <c r="AD175" s="54">
        <v>0</v>
      </c>
      <c r="AE175" s="54">
        <v>0</v>
      </c>
      <c r="AF175" s="54">
        <v>0.12019577419354839</v>
      </c>
      <c r="AG175" s="54">
        <v>0</v>
      </c>
      <c r="AH175" s="54">
        <v>0</v>
      </c>
      <c r="AI175" s="54">
        <v>0</v>
      </c>
      <c r="AJ175" s="54">
        <v>0</v>
      </c>
      <c r="AK175" s="54">
        <v>0</v>
      </c>
      <c r="AL175" s="54">
        <v>0.001201957741935484</v>
      </c>
      <c r="AM175" s="54">
        <v>0</v>
      </c>
      <c r="AN175" s="54">
        <v>0</v>
      </c>
      <c r="AO175" s="54">
        <v>0</v>
      </c>
      <c r="AP175" s="54">
        <v>0</v>
      </c>
      <c r="AQ175" s="54">
        <v>0</v>
      </c>
      <c r="AR175" s="54">
        <v>0</v>
      </c>
      <c r="AS175" s="54">
        <v>0</v>
      </c>
      <c r="AT175" s="54">
        <v>0</v>
      </c>
      <c r="AU175" s="54">
        <v>0</v>
      </c>
      <c r="AV175" s="54">
        <v>17.38120478987096</v>
      </c>
      <c r="AW175" s="54">
        <v>9.952746252096773</v>
      </c>
      <c r="AX175" s="54">
        <v>0.36063540106451625</v>
      </c>
      <c r="AY175" s="54">
        <v>0</v>
      </c>
      <c r="AZ175" s="54">
        <v>35.08281643565913</v>
      </c>
      <c r="BA175" s="54">
        <v>0</v>
      </c>
      <c r="BB175" s="54">
        <v>0</v>
      </c>
      <c r="BC175" s="54">
        <v>0</v>
      </c>
      <c r="BD175" s="54">
        <v>0</v>
      </c>
      <c r="BE175" s="54">
        <v>0</v>
      </c>
      <c r="BF175" s="54">
        <v>18.984971491387032</v>
      </c>
      <c r="BG175" s="54">
        <v>3.677802866354839</v>
      </c>
      <c r="BH175" s="54">
        <v>1.262055629032258</v>
      </c>
      <c r="BI175" s="54">
        <v>0</v>
      </c>
      <c r="BJ175" s="54">
        <v>16.411850088032256</v>
      </c>
      <c r="BK175" s="32">
        <f t="shared" si="5"/>
        <v>109.8881711704655</v>
      </c>
    </row>
    <row r="176" spans="1:63" ht="15">
      <c r="A176" s="52"/>
      <c r="B176" s="53" t="s">
        <v>183</v>
      </c>
      <c r="C176" s="54">
        <v>0</v>
      </c>
      <c r="D176" s="54">
        <v>0</v>
      </c>
      <c r="E176" s="54">
        <v>0</v>
      </c>
      <c r="F176" s="54">
        <v>0</v>
      </c>
      <c r="G176" s="54">
        <v>0</v>
      </c>
      <c r="H176" s="54">
        <v>0.3315342067096774</v>
      </c>
      <c r="I176" s="54">
        <v>0</v>
      </c>
      <c r="J176" s="54">
        <v>0</v>
      </c>
      <c r="K176" s="54">
        <v>0</v>
      </c>
      <c r="L176" s="54">
        <v>0.673761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0.33492046212903226</v>
      </c>
      <c r="S176" s="54">
        <v>0</v>
      </c>
      <c r="T176" s="54">
        <v>0</v>
      </c>
      <c r="U176" s="54">
        <v>0</v>
      </c>
      <c r="V176" s="54">
        <v>0.0551259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0.0011790245161290326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4">
        <v>0</v>
      </c>
      <c r="AL176" s="54">
        <v>0</v>
      </c>
      <c r="AM176" s="54">
        <v>0</v>
      </c>
      <c r="AN176" s="54">
        <v>0</v>
      </c>
      <c r="AO176" s="54">
        <v>0</v>
      </c>
      <c r="AP176" s="54">
        <v>0</v>
      </c>
      <c r="AQ176" s="54">
        <v>0</v>
      </c>
      <c r="AR176" s="54">
        <v>0</v>
      </c>
      <c r="AS176" s="54">
        <v>0</v>
      </c>
      <c r="AT176" s="54">
        <v>0</v>
      </c>
      <c r="AU176" s="54">
        <v>0</v>
      </c>
      <c r="AV176" s="54">
        <v>16.000895961580625</v>
      </c>
      <c r="AW176" s="54">
        <v>5.960036833806451</v>
      </c>
      <c r="AX176" s="54">
        <v>0</v>
      </c>
      <c r="AY176" s="54">
        <v>0</v>
      </c>
      <c r="AZ176" s="54">
        <v>47.593219969114394</v>
      </c>
      <c r="BA176" s="54">
        <v>0</v>
      </c>
      <c r="BB176" s="54">
        <v>0</v>
      </c>
      <c r="BC176" s="54">
        <v>0</v>
      </c>
      <c r="BD176" s="54">
        <v>0</v>
      </c>
      <c r="BE176" s="54">
        <v>0</v>
      </c>
      <c r="BF176" s="54">
        <v>9.627274365225775</v>
      </c>
      <c r="BG176" s="54">
        <v>3.6969927703225816</v>
      </c>
      <c r="BH176" s="54">
        <v>0</v>
      </c>
      <c r="BI176" s="54">
        <v>0</v>
      </c>
      <c r="BJ176" s="54">
        <v>7.24305775229032</v>
      </c>
      <c r="BK176" s="32">
        <f t="shared" si="5"/>
        <v>91.517998245695</v>
      </c>
    </row>
    <row r="177" spans="1:63" ht="15">
      <c r="A177" s="52"/>
      <c r="B177" s="53" t="s">
        <v>184</v>
      </c>
      <c r="C177" s="54">
        <v>0</v>
      </c>
      <c r="D177" s="54">
        <v>0</v>
      </c>
      <c r="E177" s="54">
        <v>0</v>
      </c>
      <c r="F177" s="54">
        <v>0</v>
      </c>
      <c r="G177" s="54">
        <v>0</v>
      </c>
      <c r="H177" s="54">
        <v>0.14623786274193548</v>
      </c>
      <c r="I177" s="54">
        <v>0</v>
      </c>
      <c r="J177" s="54">
        <v>0</v>
      </c>
      <c r="K177" s="54">
        <v>0</v>
      </c>
      <c r="L177" s="54">
        <v>0.7817806083548388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0.1571116821935484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4">
        <v>0</v>
      </c>
      <c r="AA177" s="54">
        <v>0</v>
      </c>
      <c r="AB177" s="54">
        <v>0.0825715935483871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4">
        <v>0</v>
      </c>
      <c r="AL177" s="54">
        <v>0</v>
      </c>
      <c r="AM177" s="54">
        <v>0</v>
      </c>
      <c r="AN177" s="54">
        <v>0</v>
      </c>
      <c r="AO177" s="54">
        <v>0</v>
      </c>
      <c r="AP177" s="54">
        <v>0</v>
      </c>
      <c r="AQ177" s="54">
        <v>0</v>
      </c>
      <c r="AR177" s="54">
        <v>0</v>
      </c>
      <c r="AS177" s="54">
        <v>0</v>
      </c>
      <c r="AT177" s="54">
        <v>0</v>
      </c>
      <c r="AU177" s="54">
        <v>0</v>
      </c>
      <c r="AV177" s="54">
        <v>13.787365733870956</v>
      </c>
      <c r="AW177" s="54">
        <v>0.8463411399999999</v>
      </c>
      <c r="AX177" s="54">
        <v>0</v>
      </c>
      <c r="AY177" s="54">
        <v>0</v>
      </c>
      <c r="AZ177" s="54">
        <v>30.482336368723416</v>
      </c>
      <c r="BA177" s="54">
        <v>0</v>
      </c>
      <c r="BB177" s="54">
        <v>0</v>
      </c>
      <c r="BC177" s="54">
        <v>0</v>
      </c>
      <c r="BD177" s="54">
        <v>0</v>
      </c>
      <c r="BE177" s="54">
        <v>0</v>
      </c>
      <c r="BF177" s="54">
        <v>7.651000030999994</v>
      </c>
      <c r="BG177" s="54">
        <v>0.6746009543548387</v>
      </c>
      <c r="BH177" s="54">
        <v>0.058979709677419355</v>
      </c>
      <c r="BI177" s="54">
        <v>0</v>
      </c>
      <c r="BJ177" s="54">
        <v>6.2194748479677395</v>
      </c>
      <c r="BK177" s="32">
        <f t="shared" si="5"/>
        <v>60.88780053243307</v>
      </c>
    </row>
    <row r="178" spans="1:63" ht="15">
      <c r="A178" s="52"/>
      <c r="B178" s="53" t="s">
        <v>185</v>
      </c>
      <c r="C178" s="54">
        <v>0</v>
      </c>
      <c r="D178" s="54">
        <v>0</v>
      </c>
      <c r="E178" s="54">
        <v>0</v>
      </c>
      <c r="F178" s="54">
        <v>0</v>
      </c>
      <c r="G178" s="54">
        <v>0</v>
      </c>
      <c r="H178" s="54">
        <v>11.32567084435484</v>
      </c>
      <c r="I178" s="54">
        <v>0</v>
      </c>
      <c r="J178" s="54">
        <v>0</v>
      </c>
      <c r="K178" s="54">
        <v>0</v>
      </c>
      <c r="L178" s="54">
        <v>0.3090779521290322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14.119203224419355</v>
      </c>
      <c r="S178" s="54">
        <v>0</v>
      </c>
      <c r="T178" s="54">
        <v>0</v>
      </c>
      <c r="U178" s="54">
        <v>0</v>
      </c>
      <c r="V178" s="54">
        <v>13.788238201806447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2.2573886026129033</v>
      </c>
      <c r="AC178" s="54">
        <v>0</v>
      </c>
      <c r="AD178" s="54">
        <v>0</v>
      </c>
      <c r="AE178" s="54">
        <v>0</v>
      </c>
      <c r="AF178" s="54">
        <v>1.1919199047419349</v>
      </c>
      <c r="AG178" s="54">
        <v>0</v>
      </c>
      <c r="AH178" s="54">
        <v>0</v>
      </c>
      <c r="AI178" s="54">
        <v>0</v>
      </c>
      <c r="AJ178" s="54">
        <v>0</v>
      </c>
      <c r="AK178" s="54">
        <v>0</v>
      </c>
      <c r="AL178" s="54">
        <v>0.7621774222580648</v>
      </c>
      <c r="AM178" s="54">
        <v>0</v>
      </c>
      <c r="AN178" s="54">
        <v>0</v>
      </c>
      <c r="AO178" s="54">
        <v>0</v>
      </c>
      <c r="AP178" s="54">
        <v>0</v>
      </c>
      <c r="AQ178" s="54">
        <v>0</v>
      </c>
      <c r="AR178" s="54">
        <v>0</v>
      </c>
      <c r="AS178" s="54">
        <v>0</v>
      </c>
      <c r="AT178" s="54">
        <v>0</v>
      </c>
      <c r="AU178" s="54">
        <v>0</v>
      </c>
      <c r="AV178" s="54">
        <v>836.9360145567039</v>
      </c>
      <c r="AW178" s="54">
        <v>0.0063696879032258055</v>
      </c>
      <c r="AX178" s="54">
        <v>0</v>
      </c>
      <c r="AY178" s="54">
        <v>0</v>
      </c>
      <c r="AZ178" s="54">
        <v>29.737975295120197</v>
      </c>
      <c r="BA178" s="54">
        <v>0</v>
      </c>
      <c r="BB178" s="54">
        <v>0</v>
      </c>
      <c r="BC178" s="54">
        <v>0</v>
      </c>
      <c r="BD178" s="54">
        <v>0</v>
      </c>
      <c r="BE178" s="54">
        <v>0</v>
      </c>
      <c r="BF178" s="54">
        <v>2822.185779979792</v>
      </c>
      <c r="BG178" s="54">
        <v>0</v>
      </c>
      <c r="BH178" s="54">
        <v>0</v>
      </c>
      <c r="BI178" s="54">
        <v>0</v>
      </c>
      <c r="BJ178" s="54">
        <v>24.226725995903234</v>
      </c>
      <c r="BK178" s="32">
        <f t="shared" si="5"/>
        <v>3756.846541667745</v>
      </c>
    </row>
    <row r="179" spans="1:63" ht="15">
      <c r="A179" s="52"/>
      <c r="B179" s="53" t="s">
        <v>186</v>
      </c>
      <c r="C179" s="54">
        <v>0</v>
      </c>
      <c r="D179" s="54">
        <v>0</v>
      </c>
      <c r="E179" s="54">
        <v>0</v>
      </c>
      <c r="F179" s="54">
        <v>0</v>
      </c>
      <c r="G179" s="54">
        <v>0</v>
      </c>
      <c r="H179" s="54">
        <v>2.158140393290322</v>
      </c>
      <c r="I179" s="54">
        <v>0</v>
      </c>
      <c r="J179" s="54">
        <v>0</v>
      </c>
      <c r="K179" s="54">
        <v>0</v>
      </c>
      <c r="L179" s="54">
        <v>0.37556199167741944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2.7210270855806455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0.6922217928387094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0</v>
      </c>
      <c r="AK179" s="54">
        <v>0</v>
      </c>
      <c r="AL179" s="54">
        <v>0.10004550306451614</v>
      </c>
      <c r="AM179" s="54">
        <v>0</v>
      </c>
      <c r="AN179" s="54">
        <v>0</v>
      </c>
      <c r="AO179" s="54">
        <v>0</v>
      </c>
      <c r="AP179" s="54">
        <v>0</v>
      </c>
      <c r="AQ179" s="54">
        <v>0</v>
      </c>
      <c r="AR179" s="54">
        <v>0</v>
      </c>
      <c r="AS179" s="54">
        <v>0</v>
      </c>
      <c r="AT179" s="54">
        <v>0</v>
      </c>
      <c r="AU179" s="54">
        <v>0</v>
      </c>
      <c r="AV179" s="54">
        <v>52.256347366903206</v>
      </c>
      <c r="AW179" s="54">
        <v>0</v>
      </c>
      <c r="AX179" s="54">
        <v>0</v>
      </c>
      <c r="AY179" s="54">
        <v>0</v>
      </c>
      <c r="AZ179" s="54">
        <v>3.600973188870607</v>
      </c>
      <c r="BA179" s="54">
        <v>0</v>
      </c>
      <c r="BB179" s="54">
        <v>0</v>
      </c>
      <c r="BC179" s="54">
        <v>0</v>
      </c>
      <c r="BD179" s="54">
        <v>0</v>
      </c>
      <c r="BE179" s="54">
        <v>0</v>
      </c>
      <c r="BF179" s="54">
        <v>128.19914974180676</v>
      </c>
      <c r="BG179" s="54">
        <v>0</v>
      </c>
      <c r="BH179" s="54">
        <v>0</v>
      </c>
      <c r="BI179" s="54">
        <v>0</v>
      </c>
      <c r="BJ179" s="54">
        <v>3.2649436635806453</v>
      </c>
      <c r="BK179" s="32">
        <f t="shared" si="5"/>
        <v>193.36841072761285</v>
      </c>
    </row>
    <row r="180" spans="1:63" ht="15">
      <c r="A180" s="52"/>
      <c r="B180" s="53" t="s">
        <v>187</v>
      </c>
      <c r="C180" s="54">
        <v>0</v>
      </c>
      <c r="D180" s="54">
        <v>3.3433743719677422</v>
      </c>
      <c r="E180" s="54">
        <v>0</v>
      </c>
      <c r="F180" s="54">
        <v>0</v>
      </c>
      <c r="G180" s="54">
        <v>0</v>
      </c>
      <c r="H180" s="54">
        <v>97.35757430729034</v>
      </c>
      <c r="I180" s="54">
        <v>277.7531727914839</v>
      </c>
      <c r="J180" s="54">
        <v>16.763930193451614</v>
      </c>
      <c r="K180" s="54">
        <v>0</v>
      </c>
      <c r="L180" s="54">
        <v>116.98109602467743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40.55718044764515</v>
      </c>
      <c r="S180" s="54">
        <v>62.377594383612895</v>
      </c>
      <c r="T180" s="54">
        <v>11.371288056064516</v>
      </c>
      <c r="U180" s="54">
        <v>0</v>
      </c>
      <c r="V180" s="54">
        <v>37.84584871316129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3.3393525644838706</v>
      </c>
      <c r="AC180" s="54">
        <v>0.4686922488709677</v>
      </c>
      <c r="AD180" s="54">
        <v>0</v>
      </c>
      <c r="AE180" s="54">
        <v>0</v>
      </c>
      <c r="AF180" s="54">
        <v>0.6725604013870968</v>
      </c>
      <c r="AG180" s="54">
        <v>0</v>
      </c>
      <c r="AH180" s="54">
        <v>0</v>
      </c>
      <c r="AI180" s="54">
        <v>0</v>
      </c>
      <c r="AJ180" s="54">
        <v>0</v>
      </c>
      <c r="AK180" s="54">
        <v>0</v>
      </c>
      <c r="AL180" s="54">
        <v>0.42974890058064513</v>
      </c>
      <c r="AM180" s="54">
        <v>0</v>
      </c>
      <c r="AN180" s="54">
        <v>0</v>
      </c>
      <c r="AO180" s="54">
        <v>0</v>
      </c>
      <c r="AP180" s="54">
        <v>0</v>
      </c>
      <c r="AQ180" s="54">
        <v>0</v>
      </c>
      <c r="AR180" s="54">
        <v>0</v>
      </c>
      <c r="AS180" s="54">
        <v>0</v>
      </c>
      <c r="AT180" s="54">
        <v>0</v>
      </c>
      <c r="AU180" s="54">
        <v>0</v>
      </c>
      <c r="AV180" s="54">
        <v>690.5314410949354</v>
      </c>
      <c r="AW180" s="54">
        <v>652.4668854974842</v>
      </c>
      <c r="AX180" s="54">
        <v>25.859734658838708</v>
      </c>
      <c r="AY180" s="54">
        <v>0</v>
      </c>
      <c r="AZ180" s="54">
        <v>641.794534472129</v>
      </c>
      <c r="BA180" s="54">
        <v>0</v>
      </c>
      <c r="BB180" s="54">
        <v>0</v>
      </c>
      <c r="BC180" s="54">
        <v>0</v>
      </c>
      <c r="BD180" s="54">
        <v>0</v>
      </c>
      <c r="BE180" s="54">
        <v>0</v>
      </c>
      <c r="BF180" s="54">
        <v>502.25189195290113</v>
      </c>
      <c r="BG180" s="54">
        <v>117.24929372967748</v>
      </c>
      <c r="BH180" s="54">
        <v>60.20084493435482</v>
      </c>
      <c r="BI180" s="54">
        <v>0</v>
      </c>
      <c r="BJ180" s="54">
        <v>199.45264622348387</v>
      </c>
      <c r="BK180" s="32">
        <f t="shared" si="5"/>
        <v>3559.068685968482</v>
      </c>
    </row>
    <row r="181" spans="1:63" ht="15">
      <c r="A181" s="52"/>
      <c r="B181" s="53" t="s">
        <v>188</v>
      </c>
      <c r="C181" s="54">
        <v>0</v>
      </c>
      <c r="D181" s="54">
        <v>0</v>
      </c>
      <c r="E181" s="54">
        <v>0</v>
      </c>
      <c r="F181" s="54">
        <v>0</v>
      </c>
      <c r="G181" s="54">
        <v>0</v>
      </c>
      <c r="H181" s="54">
        <v>0.34334592154838706</v>
      </c>
      <c r="I181" s="54">
        <v>0</v>
      </c>
      <c r="J181" s="54">
        <v>0</v>
      </c>
      <c r="K181" s="54">
        <v>0</v>
      </c>
      <c r="L181" s="54">
        <v>1.0492481912258065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0.3054531471290323</v>
      </c>
      <c r="S181" s="54">
        <v>0</v>
      </c>
      <c r="T181" s="54">
        <v>0</v>
      </c>
      <c r="U181" s="54">
        <v>0</v>
      </c>
      <c r="V181" s="54">
        <v>0.20171350380645162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0.028229844129032254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4">
        <v>0</v>
      </c>
      <c r="AL181" s="54">
        <v>0.011527090322580645</v>
      </c>
      <c r="AM181" s="54">
        <v>0</v>
      </c>
      <c r="AN181" s="54">
        <v>0</v>
      </c>
      <c r="AO181" s="54">
        <v>0</v>
      </c>
      <c r="AP181" s="54">
        <v>0</v>
      </c>
      <c r="AQ181" s="54">
        <v>0</v>
      </c>
      <c r="AR181" s="54">
        <v>0</v>
      </c>
      <c r="AS181" s="54">
        <v>0</v>
      </c>
      <c r="AT181" s="54">
        <v>0</v>
      </c>
      <c r="AU181" s="54">
        <v>0</v>
      </c>
      <c r="AV181" s="54">
        <v>9.13911557380643</v>
      </c>
      <c r="AW181" s="54">
        <v>2.0924689344516127</v>
      </c>
      <c r="AX181" s="54">
        <v>0</v>
      </c>
      <c r="AY181" s="54">
        <v>0</v>
      </c>
      <c r="AZ181" s="54">
        <v>13.952076773763586</v>
      </c>
      <c r="BA181" s="54">
        <v>0</v>
      </c>
      <c r="BB181" s="54">
        <v>0</v>
      </c>
      <c r="BC181" s="54">
        <v>0</v>
      </c>
      <c r="BD181" s="54">
        <v>0</v>
      </c>
      <c r="BE181" s="54">
        <v>0</v>
      </c>
      <c r="BF181" s="54">
        <v>13.925708589612896</v>
      </c>
      <c r="BG181" s="54">
        <v>1.844334451612903</v>
      </c>
      <c r="BH181" s="54">
        <v>1.2103444838709676</v>
      </c>
      <c r="BI181" s="54">
        <v>0</v>
      </c>
      <c r="BJ181" s="54">
        <v>5.486291958741933</v>
      </c>
      <c r="BK181" s="32">
        <f t="shared" si="5"/>
        <v>49.58985846402162</v>
      </c>
    </row>
    <row r="182" spans="1:63" ht="15">
      <c r="A182" s="52"/>
      <c r="B182" s="53" t="s">
        <v>189</v>
      </c>
      <c r="C182" s="54">
        <v>0</v>
      </c>
      <c r="D182" s="54">
        <v>0</v>
      </c>
      <c r="E182" s="54">
        <v>0</v>
      </c>
      <c r="F182" s="54">
        <v>0</v>
      </c>
      <c r="G182" s="54">
        <v>0</v>
      </c>
      <c r="H182" s="54">
        <v>3.60067555235484</v>
      </c>
      <c r="I182" s="54">
        <v>36.43198827209677</v>
      </c>
      <c r="J182" s="54">
        <v>0</v>
      </c>
      <c r="K182" s="54">
        <v>0</v>
      </c>
      <c r="L182" s="54">
        <v>19.93191977045161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0</v>
      </c>
      <c r="S182" s="54">
        <v>5.460967604064517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0</v>
      </c>
      <c r="AC182" s="54">
        <v>2.425484787322581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4">
        <v>0</v>
      </c>
      <c r="AL182" s="54">
        <v>0</v>
      </c>
      <c r="AM182" s="54">
        <v>0</v>
      </c>
      <c r="AN182" s="54">
        <v>0</v>
      </c>
      <c r="AO182" s="54">
        <v>0</v>
      </c>
      <c r="AP182" s="54">
        <v>0</v>
      </c>
      <c r="AQ182" s="54">
        <v>0</v>
      </c>
      <c r="AR182" s="54">
        <v>0</v>
      </c>
      <c r="AS182" s="54">
        <v>0</v>
      </c>
      <c r="AT182" s="54">
        <v>0</v>
      </c>
      <c r="AU182" s="54">
        <v>0</v>
      </c>
      <c r="AV182" s="54">
        <v>0.4994998422903225</v>
      </c>
      <c r="AW182" s="54">
        <v>353.3013043089355</v>
      </c>
      <c r="AX182" s="54">
        <v>0</v>
      </c>
      <c r="AY182" s="54">
        <v>0</v>
      </c>
      <c r="AZ182" s="54">
        <v>0.10570668927223985</v>
      </c>
      <c r="BA182" s="54">
        <v>0</v>
      </c>
      <c r="BB182" s="54">
        <v>0</v>
      </c>
      <c r="BC182" s="54">
        <v>0</v>
      </c>
      <c r="BD182" s="54">
        <v>0</v>
      </c>
      <c r="BE182" s="54">
        <v>0</v>
      </c>
      <c r="BF182" s="54">
        <v>0.20126542029032257</v>
      </c>
      <c r="BG182" s="54">
        <v>205.43015128380645</v>
      </c>
      <c r="BH182" s="54">
        <v>1.2095713069999998</v>
      </c>
      <c r="BI182" s="54">
        <v>0</v>
      </c>
      <c r="BJ182" s="54">
        <v>0.5839962130967743</v>
      </c>
      <c r="BK182" s="32">
        <f t="shared" si="5"/>
        <v>629.182531050982</v>
      </c>
    </row>
    <row r="183" spans="1:63" ht="15">
      <c r="A183" s="52"/>
      <c r="B183" s="53" t="s">
        <v>190</v>
      </c>
      <c r="C183" s="54">
        <v>0</v>
      </c>
      <c r="D183" s="54">
        <v>0</v>
      </c>
      <c r="E183" s="54">
        <v>0</v>
      </c>
      <c r="F183" s="54">
        <v>0</v>
      </c>
      <c r="G183" s="54">
        <v>0</v>
      </c>
      <c r="H183" s="54">
        <v>0.37108953019354846</v>
      </c>
      <c r="I183" s="54">
        <v>0</v>
      </c>
      <c r="J183" s="54">
        <v>0</v>
      </c>
      <c r="K183" s="54">
        <v>0</v>
      </c>
      <c r="L183" s="54">
        <v>0.32555094354838704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0.20791693467741934</v>
      </c>
      <c r="S183" s="54">
        <v>0.09470572903225806</v>
      </c>
      <c r="T183" s="54">
        <v>0</v>
      </c>
      <c r="U183" s="54">
        <v>0</v>
      </c>
      <c r="V183" s="54">
        <v>0.21197557506451611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0.011473412903225805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4">
        <v>0</v>
      </c>
      <c r="AL183" s="54">
        <v>0</v>
      </c>
      <c r="AM183" s="54">
        <v>0</v>
      </c>
      <c r="AN183" s="54">
        <v>0</v>
      </c>
      <c r="AO183" s="54">
        <v>0</v>
      </c>
      <c r="AP183" s="54">
        <v>0</v>
      </c>
      <c r="AQ183" s="54">
        <v>0</v>
      </c>
      <c r="AR183" s="54">
        <v>0</v>
      </c>
      <c r="AS183" s="54">
        <v>0</v>
      </c>
      <c r="AT183" s="54">
        <v>0</v>
      </c>
      <c r="AU183" s="54">
        <v>0</v>
      </c>
      <c r="AV183" s="54">
        <v>10.258523638903215</v>
      </c>
      <c r="AW183" s="54">
        <v>2.19756666883871</v>
      </c>
      <c r="AX183" s="54">
        <v>0</v>
      </c>
      <c r="AY183" s="54">
        <v>0</v>
      </c>
      <c r="AZ183" s="54">
        <v>36.15303161230954</v>
      </c>
      <c r="BA183" s="54">
        <v>0</v>
      </c>
      <c r="BB183" s="54">
        <v>0</v>
      </c>
      <c r="BC183" s="54">
        <v>0</v>
      </c>
      <c r="BD183" s="54">
        <v>0</v>
      </c>
      <c r="BE183" s="54">
        <v>0</v>
      </c>
      <c r="BF183" s="54">
        <v>11.562304620516096</v>
      </c>
      <c r="BG183" s="54">
        <v>0.6769313612903225</v>
      </c>
      <c r="BH183" s="54">
        <v>0</v>
      </c>
      <c r="BI183" s="54">
        <v>0</v>
      </c>
      <c r="BJ183" s="54">
        <v>11.022625917612894</v>
      </c>
      <c r="BK183" s="32">
        <f t="shared" si="5"/>
        <v>73.09369594489013</v>
      </c>
    </row>
    <row r="184" spans="1:63" ht="15">
      <c r="A184" s="52"/>
      <c r="B184" s="53" t="s">
        <v>191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0.2774684790967742</v>
      </c>
      <c r="I184" s="54">
        <v>0</v>
      </c>
      <c r="J184" s="54">
        <v>0</v>
      </c>
      <c r="K184" s="54">
        <v>0</v>
      </c>
      <c r="L184" s="54">
        <v>0.5179742863548388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0.20972156158064517</v>
      </c>
      <c r="S184" s="54">
        <v>0.4857476322580645</v>
      </c>
      <c r="T184" s="54">
        <v>0</v>
      </c>
      <c r="U184" s="54">
        <v>0</v>
      </c>
      <c r="V184" s="54">
        <v>0.4570568358064516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0.00828697687096774</v>
      </c>
      <c r="AC184" s="54">
        <v>0</v>
      </c>
      <c r="AD184" s="54">
        <v>0</v>
      </c>
      <c r="AE184" s="54">
        <v>0</v>
      </c>
      <c r="AF184" s="54">
        <v>0.08632267741935484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0.006905813870967741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4.199281741709676</v>
      </c>
      <c r="AW184" s="54">
        <v>0.4603876129032258</v>
      </c>
      <c r="AX184" s="54">
        <v>0</v>
      </c>
      <c r="AY184" s="54">
        <v>0</v>
      </c>
      <c r="AZ184" s="54">
        <v>24.163455405886605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6.050599782612895</v>
      </c>
      <c r="BG184" s="54">
        <v>0.011509690322580646</v>
      </c>
      <c r="BH184" s="54">
        <v>0</v>
      </c>
      <c r="BI184" s="54">
        <v>0</v>
      </c>
      <c r="BJ184" s="54">
        <v>5.13208274535484</v>
      </c>
      <c r="BK184" s="32">
        <f t="shared" si="5"/>
        <v>42.06680124204789</v>
      </c>
    </row>
    <row r="185" spans="1:63" ht="15">
      <c r="A185" s="52"/>
      <c r="B185" s="53" t="s">
        <v>192</v>
      </c>
      <c r="C185" s="54">
        <v>0</v>
      </c>
      <c r="D185" s="54">
        <v>0</v>
      </c>
      <c r="E185" s="54">
        <v>0</v>
      </c>
      <c r="F185" s="54">
        <v>0</v>
      </c>
      <c r="G185" s="54">
        <v>0</v>
      </c>
      <c r="H185" s="54">
        <v>0.10049765677419353</v>
      </c>
      <c r="I185" s="54">
        <v>0</v>
      </c>
      <c r="J185" s="54">
        <v>0</v>
      </c>
      <c r="K185" s="54">
        <v>0</v>
      </c>
      <c r="L185" s="54">
        <v>0.3179081048387097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0.1698226340967742</v>
      </c>
      <c r="S185" s="54">
        <v>0</v>
      </c>
      <c r="T185" s="54">
        <v>0</v>
      </c>
      <c r="U185" s="54">
        <v>0</v>
      </c>
      <c r="V185" s="54">
        <v>0.10206985193548387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0.006441794290322581</v>
      </c>
      <c r="AC185" s="54">
        <v>0</v>
      </c>
      <c r="AD185" s="54">
        <v>0</v>
      </c>
      <c r="AE185" s="54">
        <v>0</v>
      </c>
      <c r="AF185" s="54">
        <v>0.11691096774193549</v>
      </c>
      <c r="AG185" s="54">
        <v>0</v>
      </c>
      <c r="AH185" s="54">
        <v>0</v>
      </c>
      <c r="AI185" s="54">
        <v>0</v>
      </c>
      <c r="AJ185" s="54">
        <v>0</v>
      </c>
      <c r="AK185" s="54">
        <v>0</v>
      </c>
      <c r="AL185" s="54">
        <v>0.002455130322580645</v>
      </c>
      <c r="AM185" s="54">
        <v>0</v>
      </c>
      <c r="AN185" s="54">
        <v>0</v>
      </c>
      <c r="AO185" s="54">
        <v>0</v>
      </c>
      <c r="AP185" s="54">
        <v>0</v>
      </c>
      <c r="AQ185" s="54">
        <v>0</v>
      </c>
      <c r="AR185" s="54">
        <v>0</v>
      </c>
      <c r="AS185" s="54">
        <v>0</v>
      </c>
      <c r="AT185" s="54">
        <v>0</v>
      </c>
      <c r="AU185" s="54">
        <v>0</v>
      </c>
      <c r="AV185" s="54">
        <v>7.411220451645167</v>
      </c>
      <c r="AW185" s="54">
        <v>0.3156596129032258</v>
      </c>
      <c r="AX185" s="54">
        <v>0</v>
      </c>
      <c r="AY185" s="54">
        <v>0</v>
      </c>
      <c r="AZ185" s="54">
        <v>19.526353153320464</v>
      </c>
      <c r="BA185" s="54">
        <v>0</v>
      </c>
      <c r="BB185" s="54">
        <v>0</v>
      </c>
      <c r="BC185" s="54">
        <v>0</v>
      </c>
      <c r="BD185" s="54">
        <v>0</v>
      </c>
      <c r="BE185" s="54">
        <v>0</v>
      </c>
      <c r="BF185" s="54">
        <v>7.661049231612902</v>
      </c>
      <c r="BG185" s="54">
        <v>1.8136713067096775</v>
      </c>
      <c r="BH185" s="54">
        <v>0</v>
      </c>
      <c r="BI185" s="54">
        <v>0</v>
      </c>
      <c r="BJ185" s="54">
        <v>6.413608521709676</v>
      </c>
      <c r="BK185" s="32">
        <f t="shared" si="5"/>
        <v>43.95766841790111</v>
      </c>
    </row>
    <row r="186" spans="1:63" ht="15">
      <c r="A186" s="52"/>
      <c r="B186" s="53" t="s">
        <v>193</v>
      </c>
      <c r="C186" s="54">
        <v>0</v>
      </c>
      <c r="D186" s="54">
        <v>0</v>
      </c>
      <c r="E186" s="54">
        <v>0</v>
      </c>
      <c r="F186" s="54">
        <v>0</v>
      </c>
      <c r="G186" s="54">
        <v>0</v>
      </c>
      <c r="H186" s="54">
        <v>0.10029593070967739</v>
      </c>
      <c r="I186" s="54">
        <v>0</v>
      </c>
      <c r="J186" s="54">
        <v>0</v>
      </c>
      <c r="K186" s="54">
        <v>0</v>
      </c>
      <c r="L186" s="54">
        <v>0.10533242903225806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0.06085869758064517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4">
        <v>0</v>
      </c>
      <c r="AL186" s="54">
        <v>0</v>
      </c>
      <c r="AM186" s="54">
        <v>0</v>
      </c>
      <c r="AN186" s="54">
        <v>0</v>
      </c>
      <c r="AO186" s="54">
        <v>0</v>
      </c>
      <c r="AP186" s="54">
        <v>0</v>
      </c>
      <c r="AQ186" s="54">
        <v>0</v>
      </c>
      <c r="AR186" s="54">
        <v>0</v>
      </c>
      <c r="AS186" s="54">
        <v>0</v>
      </c>
      <c r="AT186" s="54">
        <v>0</v>
      </c>
      <c r="AU186" s="54">
        <v>0</v>
      </c>
      <c r="AV186" s="54">
        <v>7.528457197677416</v>
      </c>
      <c r="AW186" s="54">
        <v>0.5134815</v>
      </c>
      <c r="AX186" s="54">
        <v>0</v>
      </c>
      <c r="AY186" s="54">
        <v>0</v>
      </c>
      <c r="AZ186" s="54">
        <v>14.979397617880661</v>
      </c>
      <c r="BA186" s="54">
        <v>0</v>
      </c>
      <c r="BB186" s="54">
        <v>0</v>
      </c>
      <c r="BC186" s="54">
        <v>0</v>
      </c>
      <c r="BD186" s="54">
        <v>0</v>
      </c>
      <c r="BE186" s="54">
        <v>0</v>
      </c>
      <c r="BF186" s="54">
        <v>3.798461709774196</v>
      </c>
      <c r="BG186" s="54">
        <v>1.4947991193548387</v>
      </c>
      <c r="BH186" s="54">
        <v>0</v>
      </c>
      <c r="BI186" s="54">
        <v>0</v>
      </c>
      <c r="BJ186" s="54">
        <v>5.111789451290324</v>
      </c>
      <c r="BK186" s="32">
        <f t="shared" si="5"/>
        <v>33.69287365330001</v>
      </c>
    </row>
    <row r="187" spans="1:63" ht="15">
      <c r="A187" s="52"/>
      <c r="B187" s="53" t="s">
        <v>194</v>
      </c>
      <c r="C187" s="54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0.1583288428387097</v>
      </c>
      <c r="I187" s="54">
        <v>0</v>
      </c>
      <c r="J187" s="54">
        <v>0</v>
      </c>
      <c r="K187" s="54">
        <v>0</v>
      </c>
      <c r="L187" s="54">
        <v>0.011490767129032258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0.02379401274193548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4">
        <v>0</v>
      </c>
      <c r="AL187" s="54">
        <v>0</v>
      </c>
      <c r="AM187" s="54">
        <v>0</v>
      </c>
      <c r="AN187" s="54">
        <v>0</v>
      </c>
      <c r="AO187" s="54">
        <v>0</v>
      </c>
      <c r="AP187" s="54">
        <v>0</v>
      </c>
      <c r="AQ187" s="54">
        <v>0</v>
      </c>
      <c r="AR187" s="54">
        <v>0</v>
      </c>
      <c r="AS187" s="54">
        <v>0</v>
      </c>
      <c r="AT187" s="54">
        <v>0</v>
      </c>
      <c r="AU187" s="54">
        <v>0</v>
      </c>
      <c r="AV187" s="54">
        <v>5.001122703387099</v>
      </c>
      <c r="AW187" s="54">
        <v>3.172793706451613</v>
      </c>
      <c r="AX187" s="54">
        <v>0</v>
      </c>
      <c r="AY187" s="54">
        <v>0</v>
      </c>
      <c r="AZ187" s="54">
        <v>13.725415331418398</v>
      </c>
      <c r="BA187" s="54">
        <v>0</v>
      </c>
      <c r="BB187" s="54">
        <v>0</v>
      </c>
      <c r="BC187" s="54">
        <v>0</v>
      </c>
      <c r="BD187" s="54">
        <v>0</v>
      </c>
      <c r="BE187" s="54">
        <v>0</v>
      </c>
      <c r="BF187" s="54">
        <v>2.341926173290324</v>
      </c>
      <c r="BG187" s="54">
        <v>0.6232273548387096</v>
      </c>
      <c r="BH187" s="54">
        <v>0</v>
      </c>
      <c r="BI187" s="54">
        <v>0</v>
      </c>
      <c r="BJ187" s="54">
        <v>2.298575798709678</v>
      </c>
      <c r="BK187" s="32">
        <f t="shared" si="5"/>
        <v>27.356674690805505</v>
      </c>
    </row>
    <row r="188" spans="1:63" ht="15">
      <c r="A188" s="52"/>
      <c r="B188" s="53" t="s">
        <v>195</v>
      </c>
      <c r="C188" s="54">
        <v>0</v>
      </c>
      <c r="D188" s="54">
        <v>0</v>
      </c>
      <c r="E188" s="54">
        <v>0</v>
      </c>
      <c r="F188" s="54">
        <v>0</v>
      </c>
      <c r="G188" s="54">
        <v>0</v>
      </c>
      <c r="H188" s="54">
        <v>0.32491144796774196</v>
      </c>
      <c r="I188" s="54">
        <v>0.04297627161290324</v>
      </c>
      <c r="J188" s="54">
        <v>0</v>
      </c>
      <c r="K188" s="54">
        <v>0</v>
      </c>
      <c r="L188" s="54">
        <v>1.0659246314516129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0.311386832516129</v>
      </c>
      <c r="S188" s="54">
        <v>0</v>
      </c>
      <c r="T188" s="54">
        <v>0</v>
      </c>
      <c r="U188" s="54">
        <v>0</v>
      </c>
      <c r="V188" s="54">
        <v>0.27650695651612905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0.018268519741935486</v>
      </c>
      <c r="AC188" s="54">
        <v>0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4">
        <v>0</v>
      </c>
      <c r="AL188" s="54">
        <v>0.00165887464516129</v>
      </c>
      <c r="AM188" s="54">
        <v>0</v>
      </c>
      <c r="AN188" s="54">
        <v>0</v>
      </c>
      <c r="AO188" s="54">
        <v>0</v>
      </c>
      <c r="AP188" s="54">
        <v>0</v>
      </c>
      <c r="AQ188" s="54">
        <v>0</v>
      </c>
      <c r="AR188" s="54">
        <v>0</v>
      </c>
      <c r="AS188" s="54">
        <v>0</v>
      </c>
      <c r="AT188" s="54">
        <v>0</v>
      </c>
      <c r="AU188" s="54">
        <v>0</v>
      </c>
      <c r="AV188" s="54">
        <v>17.05730315332255</v>
      </c>
      <c r="AW188" s="54">
        <v>2.9567784084193547</v>
      </c>
      <c r="AX188" s="54">
        <v>0</v>
      </c>
      <c r="AY188" s="54">
        <v>0</v>
      </c>
      <c r="AZ188" s="54">
        <v>85.75232114800062</v>
      </c>
      <c r="BA188" s="54">
        <v>0</v>
      </c>
      <c r="BB188" s="54">
        <v>0</v>
      </c>
      <c r="BC188" s="54">
        <v>0</v>
      </c>
      <c r="BD188" s="54">
        <v>0</v>
      </c>
      <c r="BE188" s="54">
        <v>0</v>
      </c>
      <c r="BF188" s="54">
        <v>8.00671277487097</v>
      </c>
      <c r="BG188" s="54">
        <v>2.4775144956774198</v>
      </c>
      <c r="BH188" s="54">
        <v>0</v>
      </c>
      <c r="BI188" s="54">
        <v>0</v>
      </c>
      <c r="BJ188" s="54">
        <v>10.101914357741942</v>
      </c>
      <c r="BK188" s="32">
        <f t="shared" si="5"/>
        <v>128.39417787248448</v>
      </c>
    </row>
    <row r="189" spans="1:63" ht="15">
      <c r="A189" s="52"/>
      <c r="B189" s="53" t="s">
        <v>196</v>
      </c>
      <c r="C189" s="54">
        <v>0</v>
      </c>
      <c r="D189" s="54">
        <v>0</v>
      </c>
      <c r="E189" s="54">
        <v>0</v>
      </c>
      <c r="F189" s="54">
        <v>0</v>
      </c>
      <c r="G189" s="54">
        <v>0</v>
      </c>
      <c r="H189" s="54">
        <v>0.2796091208064516</v>
      </c>
      <c r="I189" s="54">
        <v>0.01667343870967742</v>
      </c>
      <c r="J189" s="54">
        <v>0</v>
      </c>
      <c r="K189" s="54">
        <v>0</v>
      </c>
      <c r="L189" s="54">
        <v>0.22231251612903224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0.15727656309677424</v>
      </c>
      <c r="S189" s="54">
        <v>0</v>
      </c>
      <c r="T189" s="54">
        <v>0</v>
      </c>
      <c r="U189" s="54">
        <v>0</v>
      </c>
      <c r="V189" s="54">
        <v>0.11115625806451612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0.0010895009677419356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4">
        <v>0</v>
      </c>
      <c r="AL189" s="54">
        <v>0.003268502903225807</v>
      </c>
      <c r="AM189" s="54">
        <v>0</v>
      </c>
      <c r="AN189" s="54">
        <v>0</v>
      </c>
      <c r="AO189" s="54">
        <v>0</v>
      </c>
      <c r="AP189" s="54">
        <v>0</v>
      </c>
      <c r="AQ189" s="54">
        <v>0</v>
      </c>
      <c r="AR189" s="54">
        <v>0</v>
      </c>
      <c r="AS189" s="54">
        <v>0</v>
      </c>
      <c r="AT189" s="54">
        <v>0</v>
      </c>
      <c r="AU189" s="54">
        <v>0</v>
      </c>
      <c r="AV189" s="54">
        <v>19.37983716677421</v>
      </c>
      <c r="AW189" s="54">
        <v>0.1536196364516129</v>
      </c>
      <c r="AX189" s="54">
        <v>0</v>
      </c>
      <c r="AY189" s="54">
        <v>0</v>
      </c>
      <c r="AZ189" s="54">
        <v>39.078622522503636</v>
      </c>
      <c r="BA189" s="54">
        <v>0</v>
      </c>
      <c r="BB189" s="54">
        <v>0</v>
      </c>
      <c r="BC189" s="54">
        <v>0</v>
      </c>
      <c r="BD189" s="54">
        <v>0</v>
      </c>
      <c r="BE189" s="54">
        <v>0</v>
      </c>
      <c r="BF189" s="54">
        <v>17.210331540838713</v>
      </c>
      <c r="BG189" s="54">
        <v>1.3063116958064518</v>
      </c>
      <c r="BH189" s="54">
        <v>1.0895009677419356</v>
      </c>
      <c r="BI189" s="54">
        <v>0</v>
      </c>
      <c r="BJ189" s="54">
        <v>19.160468306451627</v>
      </c>
      <c r="BK189" s="32">
        <f t="shared" si="5"/>
        <v>98.1700777372456</v>
      </c>
    </row>
    <row r="190" spans="1:63" ht="15">
      <c r="A190" s="52"/>
      <c r="B190" s="53" t="s">
        <v>197</v>
      </c>
      <c r="C190" s="54">
        <v>0</v>
      </c>
      <c r="D190" s="54">
        <v>0</v>
      </c>
      <c r="E190" s="54">
        <v>0</v>
      </c>
      <c r="F190" s="54">
        <v>0</v>
      </c>
      <c r="G190" s="54">
        <v>0</v>
      </c>
      <c r="H190" s="54">
        <v>0.7902722259677417</v>
      </c>
      <c r="I190" s="54">
        <v>0</v>
      </c>
      <c r="J190" s="54">
        <v>0</v>
      </c>
      <c r="K190" s="54">
        <v>0</v>
      </c>
      <c r="L190" s="54">
        <v>1.5173495580645162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0.15956731770967747</v>
      </c>
      <c r="S190" s="54">
        <v>0</v>
      </c>
      <c r="T190" s="54">
        <v>0</v>
      </c>
      <c r="U190" s="54">
        <v>0</v>
      </c>
      <c r="V190" s="54">
        <v>0.04366473548387097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0.07939235612903225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4">
        <v>0</v>
      </c>
      <c r="AL190" s="54">
        <v>0.009655827096774195</v>
      </c>
      <c r="AM190" s="54">
        <v>0</v>
      </c>
      <c r="AN190" s="54">
        <v>0</v>
      </c>
      <c r="AO190" s="54">
        <v>0</v>
      </c>
      <c r="AP190" s="54">
        <v>0</v>
      </c>
      <c r="AQ190" s="54">
        <v>0</v>
      </c>
      <c r="AR190" s="54">
        <v>0</v>
      </c>
      <c r="AS190" s="54">
        <v>0</v>
      </c>
      <c r="AT190" s="54">
        <v>0</v>
      </c>
      <c r="AU190" s="54">
        <v>0</v>
      </c>
      <c r="AV190" s="54">
        <v>64.95805049154845</v>
      </c>
      <c r="AW190" s="54">
        <v>0.32186090322580646</v>
      </c>
      <c r="AX190" s="54">
        <v>0</v>
      </c>
      <c r="AY190" s="54">
        <v>0</v>
      </c>
      <c r="AZ190" s="54">
        <v>4.207032907726556</v>
      </c>
      <c r="BA190" s="54">
        <v>0</v>
      </c>
      <c r="BB190" s="54">
        <v>0</v>
      </c>
      <c r="BC190" s="54">
        <v>0</v>
      </c>
      <c r="BD190" s="54">
        <v>0</v>
      </c>
      <c r="BE190" s="54">
        <v>0</v>
      </c>
      <c r="BF190" s="54">
        <v>12.208718689354852</v>
      </c>
      <c r="BG190" s="54">
        <v>1.2874436129032256</v>
      </c>
      <c r="BH190" s="54">
        <v>0</v>
      </c>
      <c r="BI190" s="54">
        <v>0</v>
      </c>
      <c r="BJ190" s="54">
        <v>0.34549895806451614</v>
      </c>
      <c r="BK190" s="32">
        <f t="shared" si="5"/>
        <v>85.92850758327502</v>
      </c>
    </row>
    <row r="191" spans="1:63" ht="15">
      <c r="A191" s="52"/>
      <c r="B191" s="53" t="s">
        <v>198</v>
      </c>
      <c r="C191" s="54">
        <v>0</v>
      </c>
      <c r="D191" s="54">
        <v>0</v>
      </c>
      <c r="E191" s="54">
        <v>0</v>
      </c>
      <c r="F191" s="54">
        <v>0</v>
      </c>
      <c r="G191" s="54">
        <v>0</v>
      </c>
      <c r="H191" s="54">
        <v>1.3598924505483871</v>
      </c>
      <c r="I191" s="54">
        <v>0</v>
      </c>
      <c r="J191" s="54">
        <v>0</v>
      </c>
      <c r="K191" s="54">
        <v>0</v>
      </c>
      <c r="L191" s="54">
        <v>2.742646368774194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1.0282288083225808</v>
      </c>
      <c r="S191" s="54">
        <v>0.028107697387096776</v>
      </c>
      <c r="T191" s="54">
        <v>0</v>
      </c>
      <c r="U191" s="54">
        <v>0</v>
      </c>
      <c r="V191" s="54">
        <v>0.4753429741935483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0.10944489632258064</v>
      </c>
      <c r="AC191" s="54">
        <v>0</v>
      </c>
      <c r="AD191" s="54">
        <v>0</v>
      </c>
      <c r="AE191" s="54">
        <v>0</v>
      </c>
      <c r="AF191" s="54">
        <v>0.6130002580645161</v>
      </c>
      <c r="AG191" s="54">
        <v>0</v>
      </c>
      <c r="AH191" s="54">
        <v>0</v>
      </c>
      <c r="AI191" s="54">
        <v>0</v>
      </c>
      <c r="AJ191" s="54">
        <v>0</v>
      </c>
      <c r="AK191" s="54">
        <v>0</v>
      </c>
      <c r="AL191" s="54">
        <v>0.012019612903225806</v>
      </c>
      <c r="AM191" s="54">
        <v>0</v>
      </c>
      <c r="AN191" s="54">
        <v>0</v>
      </c>
      <c r="AO191" s="54">
        <v>0</v>
      </c>
      <c r="AP191" s="54">
        <v>0</v>
      </c>
      <c r="AQ191" s="54">
        <v>0</v>
      </c>
      <c r="AR191" s="54">
        <v>0</v>
      </c>
      <c r="AS191" s="54">
        <v>0</v>
      </c>
      <c r="AT191" s="54">
        <v>0</v>
      </c>
      <c r="AU191" s="54">
        <v>0</v>
      </c>
      <c r="AV191" s="54">
        <v>13.541181445096791</v>
      </c>
      <c r="AW191" s="54">
        <v>4.202167758451613</v>
      </c>
      <c r="AX191" s="54">
        <v>0</v>
      </c>
      <c r="AY191" s="54">
        <v>0</v>
      </c>
      <c r="AZ191" s="54">
        <v>45.939438319562946</v>
      </c>
      <c r="BA191" s="54">
        <v>0</v>
      </c>
      <c r="BB191" s="54">
        <v>0</v>
      </c>
      <c r="BC191" s="54">
        <v>0</v>
      </c>
      <c r="BD191" s="54">
        <v>0</v>
      </c>
      <c r="BE191" s="54">
        <v>0</v>
      </c>
      <c r="BF191" s="54">
        <v>17.99817502922585</v>
      </c>
      <c r="BG191" s="54">
        <v>0.833397182451613</v>
      </c>
      <c r="BH191" s="54">
        <v>0.02403922580645161</v>
      </c>
      <c r="BI191" s="54">
        <v>0</v>
      </c>
      <c r="BJ191" s="54">
        <v>8.714612926967744</v>
      </c>
      <c r="BK191" s="32">
        <f t="shared" si="5"/>
        <v>97.62169495407915</v>
      </c>
    </row>
    <row r="192" spans="1:63" ht="15">
      <c r="A192" s="52"/>
      <c r="B192" s="53" t="s">
        <v>199</v>
      </c>
      <c r="C192" s="54">
        <v>0</v>
      </c>
      <c r="D192" s="54">
        <v>0</v>
      </c>
      <c r="E192" s="54">
        <v>0</v>
      </c>
      <c r="F192" s="54">
        <v>0</v>
      </c>
      <c r="G192" s="54">
        <v>0</v>
      </c>
      <c r="H192" s="54">
        <v>0.5106963278064517</v>
      </c>
      <c r="I192" s="54">
        <v>0</v>
      </c>
      <c r="J192" s="54">
        <v>0</v>
      </c>
      <c r="K192" s="54">
        <v>0</v>
      </c>
      <c r="L192" s="54">
        <v>0.27212983887096776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0.674964775516129</v>
      </c>
      <c r="S192" s="54">
        <v>0.044155230967741946</v>
      </c>
      <c r="T192" s="54">
        <v>0</v>
      </c>
      <c r="U192" s="54">
        <v>0</v>
      </c>
      <c r="V192" s="54">
        <v>0.34220304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0.04738776774193548</v>
      </c>
      <c r="AC192" s="54">
        <v>0.11846941935483872</v>
      </c>
      <c r="AD192" s="54">
        <v>0</v>
      </c>
      <c r="AE192" s="54">
        <v>0</v>
      </c>
      <c r="AF192" s="54">
        <v>0.2961735483870968</v>
      </c>
      <c r="AG192" s="54">
        <v>0</v>
      </c>
      <c r="AH192" s="54">
        <v>0</v>
      </c>
      <c r="AI192" s="54">
        <v>0</v>
      </c>
      <c r="AJ192" s="54">
        <v>0</v>
      </c>
      <c r="AK192" s="54">
        <v>0</v>
      </c>
      <c r="AL192" s="54">
        <v>0</v>
      </c>
      <c r="AM192" s="54">
        <v>0</v>
      </c>
      <c r="AN192" s="54">
        <v>0</v>
      </c>
      <c r="AO192" s="54">
        <v>0</v>
      </c>
      <c r="AP192" s="54">
        <v>0</v>
      </c>
      <c r="AQ192" s="54">
        <v>0</v>
      </c>
      <c r="AR192" s="54">
        <v>0</v>
      </c>
      <c r="AS192" s="54">
        <v>0</v>
      </c>
      <c r="AT192" s="54">
        <v>0</v>
      </c>
      <c r="AU192" s="54">
        <v>0</v>
      </c>
      <c r="AV192" s="54">
        <v>9.37787004864517</v>
      </c>
      <c r="AW192" s="54">
        <v>3.879861636806451</v>
      </c>
      <c r="AX192" s="54">
        <v>0</v>
      </c>
      <c r="AY192" s="54">
        <v>0</v>
      </c>
      <c r="AZ192" s="54">
        <v>21.045974660809154</v>
      </c>
      <c r="BA192" s="54">
        <v>0</v>
      </c>
      <c r="BB192" s="54">
        <v>0</v>
      </c>
      <c r="BC192" s="54">
        <v>0</v>
      </c>
      <c r="BD192" s="54">
        <v>0</v>
      </c>
      <c r="BE192" s="54">
        <v>0</v>
      </c>
      <c r="BF192" s="54">
        <v>9.959769377161301</v>
      </c>
      <c r="BG192" s="54">
        <v>2.2448121440967745</v>
      </c>
      <c r="BH192" s="54">
        <v>0</v>
      </c>
      <c r="BI192" s="54">
        <v>0</v>
      </c>
      <c r="BJ192" s="54">
        <v>6.676977028677421</v>
      </c>
      <c r="BK192" s="32">
        <f t="shared" si="5"/>
        <v>55.49144484484143</v>
      </c>
    </row>
    <row r="193" spans="1:63" ht="15">
      <c r="A193" s="52"/>
      <c r="B193" s="53" t="s">
        <v>200</v>
      </c>
      <c r="C193" s="54">
        <v>0</v>
      </c>
      <c r="D193" s="54">
        <v>0</v>
      </c>
      <c r="E193" s="54">
        <v>0</v>
      </c>
      <c r="F193" s="54">
        <v>0</v>
      </c>
      <c r="G193" s="54">
        <v>0</v>
      </c>
      <c r="H193" s="54">
        <v>77.6639477686129</v>
      </c>
      <c r="I193" s="54">
        <v>212.81833111112903</v>
      </c>
      <c r="J193" s="54">
        <v>0.505066398032258</v>
      </c>
      <c r="K193" s="54">
        <v>0</v>
      </c>
      <c r="L193" s="54">
        <v>74.55275983803226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19.351605436548386</v>
      </c>
      <c r="S193" s="54">
        <v>8.240854728935483</v>
      </c>
      <c r="T193" s="54">
        <v>0.3198824474516129</v>
      </c>
      <c r="U193" s="54">
        <v>0</v>
      </c>
      <c r="V193" s="54">
        <v>8.878789243741933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0.770377732548387</v>
      </c>
      <c r="AC193" s="54">
        <v>0.7400406149032259</v>
      </c>
      <c r="AD193" s="54">
        <v>0</v>
      </c>
      <c r="AE193" s="54">
        <v>0</v>
      </c>
      <c r="AF193" s="54">
        <v>0.32603983706451606</v>
      </c>
      <c r="AG193" s="54">
        <v>0</v>
      </c>
      <c r="AH193" s="54">
        <v>0</v>
      </c>
      <c r="AI193" s="54">
        <v>0</v>
      </c>
      <c r="AJ193" s="54">
        <v>0</v>
      </c>
      <c r="AK193" s="54">
        <v>0</v>
      </c>
      <c r="AL193" s="54">
        <v>0.09601544293548386</v>
      </c>
      <c r="AM193" s="54">
        <v>0</v>
      </c>
      <c r="AN193" s="54">
        <v>0</v>
      </c>
      <c r="AO193" s="54">
        <v>0</v>
      </c>
      <c r="AP193" s="54">
        <v>0</v>
      </c>
      <c r="AQ193" s="54">
        <v>0</v>
      </c>
      <c r="AR193" s="54">
        <v>3.231317065645161</v>
      </c>
      <c r="AS193" s="54">
        <v>0</v>
      </c>
      <c r="AT193" s="54">
        <v>0</v>
      </c>
      <c r="AU193" s="54">
        <v>0</v>
      </c>
      <c r="AV193" s="54">
        <v>239.3776073526769</v>
      </c>
      <c r="AW193" s="54">
        <v>348.5115037340325</v>
      </c>
      <c r="AX193" s="54">
        <v>43.91996860364517</v>
      </c>
      <c r="AY193" s="54">
        <v>0</v>
      </c>
      <c r="AZ193" s="54">
        <v>396.98842346759204</v>
      </c>
      <c r="BA193" s="54">
        <v>0</v>
      </c>
      <c r="BB193" s="54">
        <v>0</v>
      </c>
      <c r="BC193" s="54">
        <v>0</v>
      </c>
      <c r="BD193" s="54">
        <v>0</v>
      </c>
      <c r="BE193" s="54">
        <v>0</v>
      </c>
      <c r="BF193" s="54">
        <v>68.4928798270646</v>
      </c>
      <c r="BG193" s="54">
        <v>44.51859817409677</v>
      </c>
      <c r="BH193" s="54">
        <v>9.119954137387097</v>
      </c>
      <c r="BI193" s="54">
        <v>0</v>
      </c>
      <c r="BJ193" s="54">
        <v>58.99979319341938</v>
      </c>
      <c r="BK193" s="32">
        <f t="shared" si="5"/>
        <v>1617.423756155495</v>
      </c>
    </row>
    <row r="194" spans="1:63" ht="15">
      <c r="A194" s="52"/>
      <c r="B194" s="53" t="s">
        <v>201</v>
      </c>
      <c r="C194" s="54">
        <v>0</v>
      </c>
      <c r="D194" s="54">
        <v>0</v>
      </c>
      <c r="E194" s="54">
        <v>0</v>
      </c>
      <c r="F194" s="54">
        <v>0</v>
      </c>
      <c r="G194" s="54">
        <v>0</v>
      </c>
      <c r="H194" s="54">
        <v>0.21891136738709677</v>
      </c>
      <c r="I194" s="54">
        <v>0</v>
      </c>
      <c r="J194" s="54">
        <v>0</v>
      </c>
      <c r="K194" s="54">
        <v>0</v>
      </c>
      <c r="L194" s="54">
        <v>0.07291103225806451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0.1889180281935484</v>
      </c>
      <c r="S194" s="54">
        <v>0.01215183870967742</v>
      </c>
      <c r="T194" s="54">
        <v>0</v>
      </c>
      <c r="U194" s="54">
        <v>0</v>
      </c>
      <c r="V194" s="54">
        <v>0.08627805483870968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0.07492969632258065</v>
      </c>
      <c r="AC194" s="54">
        <v>0</v>
      </c>
      <c r="AD194" s="54">
        <v>0</v>
      </c>
      <c r="AE194" s="54">
        <v>0</v>
      </c>
      <c r="AF194" s="54">
        <v>0.04685354838709677</v>
      </c>
      <c r="AG194" s="54">
        <v>0</v>
      </c>
      <c r="AH194" s="54">
        <v>0</v>
      </c>
      <c r="AI194" s="54">
        <v>0</v>
      </c>
      <c r="AJ194" s="54">
        <v>0</v>
      </c>
      <c r="AK194" s="54">
        <v>0</v>
      </c>
      <c r="AL194" s="54">
        <v>0</v>
      </c>
      <c r="AM194" s="54">
        <v>0</v>
      </c>
      <c r="AN194" s="54">
        <v>0</v>
      </c>
      <c r="AO194" s="54">
        <v>0</v>
      </c>
      <c r="AP194" s="54">
        <v>0</v>
      </c>
      <c r="AQ194" s="54">
        <v>0</v>
      </c>
      <c r="AR194" s="54">
        <v>0</v>
      </c>
      <c r="AS194" s="54">
        <v>0</v>
      </c>
      <c r="AT194" s="54">
        <v>0</v>
      </c>
      <c r="AU194" s="54">
        <v>0</v>
      </c>
      <c r="AV194" s="54">
        <v>7.561642923096772</v>
      </c>
      <c r="AW194" s="54">
        <v>3.997361744290323</v>
      </c>
      <c r="AX194" s="54">
        <v>0</v>
      </c>
      <c r="AY194" s="54">
        <v>0</v>
      </c>
      <c r="AZ194" s="54">
        <v>16.4558858177565</v>
      </c>
      <c r="BA194" s="54">
        <v>0</v>
      </c>
      <c r="BB194" s="54">
        <v>0</v>
      </c>
      <c r="BC194" s="54">
        <v>0</v>
      </c>
      <c r="BD194" s="54">
        <v>0</v>
      </c>
      <c r="BE194" s="54">
        <v>0</v>
      </c>
      <c r="BF194" s="54">
        <v>6.071001130774197</v>
      </c>
      <c r="BG194" s="54">
        <v>1.230125510419355</v>
      </c>
      <c r="BH194" s="54">
        <v>0</v>
      </c>
      <c r="BI194" s="54">
        <v>0</v>
      </c>
      <c r="BJ194" s="54">
        <v>5.303572762419356</v>
      </c>
      <c r="BK194" s="32">
        <f t="shared" si="5"/>
        <v>41.32054345485328</v>
      </c>
    </row>
    <row r="195" spans="1:63" ht="15">
      <c r="A195" s="52"/>
      <c r="B195" s="53" t="s">
        <v>202</v>
      </c>
      <c r="C195" s="54">
        <v>0</v>
      </c>
      <c r="D195" s="54">
        <v>0</v>
      </c>
      <c r="E195" s="54">
        <v>0</v>
      </c>
      <c r="F195" s="54">
        <v>0</v>
      </c>
      <c r="G195" s="54">
        <v>0</v>
      </c>
      <c r="H195" s="54">
        <v>0.13508565270967743</v>
      </c>
      <c r="I195" s="54">
        <v>1.1828318756129035</v>
      </c>
      <c r="J195" s="54">
        <v>0</v>
      </c>
      <c r="K195" s="54">
        <v>0</v>
      </c>
      <c r="L195" s="54">
        <v>0.023752673225806452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0.6725472402580647</v>
      </c>
      <c r="S195" s="54">
        <v>0</v>
      </c>
      <c r="T195" s="54">
        <v>0</v>
      </c>
      <c r="U195" s="54">
        <v>0</v>
      </c>
      <c r="V195" s="54">
        <v>0.12323347935483872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0.05692214732258065</v>
      </c>
      <c r="AC195" s="54">
        <v>0</v>
      </c>
      <c r="AD195" s="54">
        <v>0</v>
      </c>
      <c r="AE195" s="54">
        <v>0</v>
      </c>
      <c r="AF195" s="54">
        <v>0.11740070967741935</v>
      </c>
      <c r="AG195" s="54">
        <v>0</v>
      </c>
      <c r="AH195" s="54">
        <v>0</v>
      </c>
      <c r="AI195" s="54">
        <v>0</v>
      </c>
      <c r="AJ195" s="54">
        <v>0</v>
      </c>
      <c r="AK195" s="54">
        <v>0</v>
      </c>
      <c r="AL195" s="54">
        <v>0</v>
      </c>
      <c r="AM195" s="54">
        <v>0</v>
      </c>
      <c r="AN195" s="54">
        <v>0</v>
      </c>
      <c r="AO195" s="54">
        <v>0</v>
      </c>
      <c r="AP195" s="54">
        <v>0</v>
      </c>
      <c r="AQ195" s="54">
        <v>0</v>
      </c>
      <c r="AR195" s="54">
        <v>0</v>
      </c>
      <c r="AS195" s="54">
        <v>0</v>
      </c>
      <c r="AT195" s="54">
        <v>0</v>
      </c>
      <c r="AU195" s="54">
        <v>0</v>
      </c>
      <c r="AV195" s="54">
        <v>8.996729983580636</v>
      </c>
      <c r="AW195" s="54">
        <v>3.099378735483871</v>
      </c>
      <c r="AX195" s="54">
        <v>0</v>
      </c>
      <c r="AY195" s="54">
        <v>0</v>
      </c>
      <c r="AZ195" s="54">
        <v>37.422686841616816</v>
      </c>
      <c r="BA195" s="54">
        <v>0</v>
      </c>
      <c r="BB195" s="54">
        <v>0</v>
      </c>
      <c r="BC195" s="54">
        <v>0</v>
      </c>
      <c r="BD195" s="54">
        <v>0</v>
      </c>
      <c r="BE195" s="54">
        <v>0</v>
      </c>
      <c r="BF195" s="54">
        <v>4.785473092258062</v>
      </c>
      <c r="BG195" s="54">
        <v>0.4343708857096774</v>
      </c>
      <c r="BH195" s="54">
        <v>0</v>
      </c>
      <c r="BI195" s="54">
        <v>0</v>
      </c>
      <c r="BJ195" s="54">
        <v>5.66236768129032</v>
      </c>
      <c r="BK195" s="32">
        <f t="shared" si="5"/>
        <v>62.712780998100676</v>
      </c>
    </row>
    <row r="196" spans="1:63" ht="15">
      <c r="A196" s="52"/>
      <c r="B196" s="53" t="s">
        <v>203</v>
      </c>
      <c r="C196" s="54">
        <v>0</v>
      </c>
      <c r="D196" s="54">
        <v>0</v>
      </c>
      <c r="E196" s="54">
        <v>0</v>
      </c>
      <c r="F196" s="54">
        <v>0</v>
      </c>
      <c r="G196" s="54">
        <v>0</v>
      </c>
      <c r="H196" s="54">
        <v>0.35323644464516135</v>
      </c>
      <c r="I196" s="54">
        <v>0</v>
      </c>
      <c r="J196" s="54">
        <v>0</v>
      </c>
      <c r="K196" s="54">
        <v>0</v>
      </c>
      <c r="L196" s="54">
        <v>0.24339825806451612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0.37210896793548387</v>
      </c>
      <c r="S196" s="54">
        <v>0</v>
      </c>
      <c r="T196" s="54">
        <v>0</v>
      </c>
      <c r="U196" s="54">
        <v>0</v>
      </c>
      <c r="V196" s="54">
        <v>0.42594695161290325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0.011739854838709677</v>
      </c>
      <c r="AC196" s="54">
        <v>0</v>
      </c>
      <c r="AD196" s="54">
        <v>0</v>
      </c>
      <c r="AE196" s="54">
        <v>0</v>
      </c>
      <c r="AF196" s="54">
        <v>0.12443330425806451</v>
      </c>
      <c r="AG196" s="54">
        <v>0</v>
      </c>
      <c r="AH196" s="54">
        <v>0</v>
      </c>
      <c r="AI196" s="54">
        <v>0</v>
      </c>
      <c r="AJ196" s="54">
        <v>0</v>
      </c>
      <c r="AK196" s="54">
        <v>0</v>
      </c>
      <c r="AL196" s="54">
        <v>0</v>
      </c>
      <c r="AM196" s="54">
        <v>0</v>
      </c>
      <c r="AN196" s="54">
        <v>0</v>
      </c>
      <c r="AO196" s="54">
        <v>0</v>
      </c>
      <c r="AP196" s="54">
        <v>0</v>
      </c>
      <c r="AQ196" s="54">
        <v>0</v>
      </c>
      <c r="AR196" s="54">
        <v>0</v>
      </c>
      <c r="AS196" s="54">
        <v>0</v>
      </c>
      <c r="AT196" s="54">
        <v>0</v>
      </c>
      <c r="AU196" s="54">
        <v>0</v>
      </c>
      <c r="AV196" s="54">
        <v>7.024951441548383</v>
      </c>
      <c r="AW196" s="54">
        <v>2.0527537404193548</v>
      </c>
      <c r="AX196" s="54">
        <v>0</v>
      </c>
      <c r="AY196" s="54">
        <v>0</v>
      </c>
      <c r="AZ196" s="54">
        <v>22.679944884754665</v>
      </c>
      <c r="BA196" s="54">
        <v>0</v>
      </c>
      <c r="BB196" s="54">
        <v>0</v>
      </c>
      <c r="BC196" s="54">
        <v>0</v>
      </c>
      <c r="BD196" s="54">
        <v>0</v>
      </c>
      <c r="BE196" s="54">
        <v>0</v>
      </c>
      <c r="BF196" s="54">
        <v>8.151247424096768</v>
      </c>
      <c r="BG196" s="54">
        <v>0.5284108662903225</v>
      </c>
      <c r="BH196" s="54">
        <v>0</v>
      </c>
      <c r="BI196" s="54">
        <v>0</v>
      </c>
      <c r="BJ196" s="54">
        <v>6.413564491548386</v>
      </c>
      <c r="BK196" s="32">
        <f t="shared" si="5"/>
        <v>48.38173663001272</v>
      </c>
    </row>
    <row r="197" spans="1:63" ht="15">
      <c r="A197" s="52"/>
      <c r="B197" s="53" t="s">
        <v>204</v>
      </c>
      <c r="C197" s="54">
        <v>0</v>
      </c>
      <c r="D197" s="54">
        <v>0</v>
      </c>
      <c r="E197" s="54">
        <v>0</v>
      </c>
      <c r="F197" s="54">
        <v>0</v>
      </c>
      <c r="G197" s="54">
        <v>0</v>
      </c>
      <c r="H197" s="54">
        <v>0.2087429821935484</v>
      </c>
      <c r="I197" s="54">
        <v>0.4655509483870967</v>
      </c>
      <c r="J197" s="54">
        <v>0</v>
      </c>
      <c r="K197" s="54">
        <v>0</v>
      </c>
      <c r="L197" s="54">
        <v>0.26072689380645164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0.25193826819354836</v>
      </c>
      <c r="S197" s="54">
        <v>0</v>
      </c>
      <c r="T197" s="54">
        <v>0</v>
      </c>
      <c r="U197" s="54">
        <v>0</v>
      </c>
      <c r="V197" s="54">
        <v>0.07549474838709677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0.12157729032258065</v>
      </c>
      <c r="AG197" s="54">
        <v>0</v>
      </c>
      <c r="AH197" s="54">
        <v>0</v>
      </c>
      <c r="AI197" s="54">
        <v>0</v>
      </c>
      <c r="AJ197" s="54">
        <v>0</v>
      </c>
      <c r="AK197" s="54">
        <v>0</v>
      </c>
      <c r="AL197" s="54">
        <v>0</v>
      </c>
      <c r="AM197" s="54">
        <v>0</v>
      </c>
      <c r="AN197" s="54">
        <v>0</v>
      </c>
      <c r="AO197" s="54">
        <v>0</v>
      </c>
      <c r="AP197" s="54">
        <v>0</v>
      </c>
      <c r="AQ197" s="54">
        <v>0</v>
      </c>
      <c r="AR197" s="54">
        <v>0</v>
      </c>
      <c r="AS197" s="54">
        <v>0</v>
      </c>
      <c r="AT197" s="54">
        <v>0</v>
      </c>
      <c r="AU197" s="54">
        <v>0</v>
      </c>
      <c r="AV197" s="54">
        <v>35.42327844987098</v>
      </c>
      <c r="AW197" s="54">
        <v>3.4503513416129037</v>
      </c>
      <c r="AX197" s="54">
        <v>0</v>
      </c>
      <c r="AY197" s="54">
        <v>0</v>
      </c>
      <c r="AZ197" s="54">
        <v>71.2675019705267</v>
      </c>
      <c r="BA197" s="54">
        <v>0</v>
      </c>
      <c r="BB197" s="54">
        <v>0</v>
      </c>
      <c r="BC197" s="54">
        <v>0</v>
      </c>
      <c r="BD197" s="54">
        <v>0</v>
      </c>
      <c r="BE197" s="54">
        <v>0</v>
      </c>
      <c r="BF197" s="54">
        <v>36.16900450429027</v>
      </c>
      <c r="BG197" s="54">
        <v>0.7154294115806451</v>
      </c>
      <c r="BH197" s="54">
        <v>0.12157729032258065</v>
      </c>
      <c r="BI197" s="54">
        <v>0</v>
      </c>
      <c r="BJ197" s="54">
        <v>26.49855892151616</v>
      </c>
      <c r="BK197" s="32">
        <f t="shared" si="5"/>
        <v>175.02973302101057</v>
      </c>
    </row>
    <row r="198" spans="1:63" ht="15">
      <c r="A198" s="52"/>
      <c r="B198" s="53" t="s">
        <v>205</v>
      </c>
      <c r="C198" s="54">
        <v>0</v>
      </c>
      <c r="D198" s="54">
        <v>0</v>
      </c>
      <c r="E198" s="54">
        <v>0</v>
      </c>
      <c r="F198" s="54">
        <v>0</v>
      </c>
      <c r="G198" s="54">
        <v>0</v>
      </c>
      <c r="H198" s="54">
        <v>0.22428673283870967</v>
      </c>
      <c r="I198" s="54">
        <v>6.259372580645161</v>
      </c>
      <c r="J198" s="54">
        <v>0</v>
      </c>
      <c r="K198" s="54">
        <v>0</v>
      </c>
      <c r="L198" s="54">
        <v>2.3438158909677425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0.19874149890322584</v>
      </c>
      <c r="S198" s="54">
        <v>0</v>
      </c>
      <c r="T198" s="54">
        <v>0</v>
      </c>
      <c r="U198" s="54">
        <v>0</v>
      </c>
      <c r="V198" s="54">
        <v>0.5993640494516129</v>
      </c>
      <c r="W198" s="54">
        <v>0</v>
      </c>
      <c r="X198" s="54">
        <v>0</v>
      </c>
      <c r="Y198" s="54">
        <v>0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4">
        <v>0</v>
      </c>
      <c r="AL198" s="54">
        <v>0</v>
      </c>
      <c r="AM198" s="54">
        <v>0</v>
      </c>
      <c r="AN198" s="54">
        <v>0</v>
      </c>
      <c r="AO198" s="54">
        <v>0</v>
      </c>
      <c r="AP198" s="54">
        <v>0</v>
      </c>
      <c r="AQ198" s="54">
        <v>0</v>
      </c>
      <c r="AR198" s="54">
        <v>0</v>
      </c>
      <c r="AS198" s="54">
        <v>0</v>
      </c>
      <c r="AT198" s="54">
        <v>0</v>
      </c>
      <c r="AU198" s="54">
        <v>0</v>
      </c>
      <c r="AV198" s="54">
        <v>2.2600037654838716</v>
      </c>
      <c r="AW198" s="54">
        <v>1.1392815</v>
      </c>
      <c r="AX198" s="54">
        <v>0</v>
      </c>
      <c r="AY198" s="54">
        <v>0</v>
      </c>
      <c r="AZ198" s="54">
        <v>1.80557739559318</v>
      </c>
      <c r="BA198" s="54">
        <v>0</v>
      </c>
      <c r="BB198" s="54">
        <v>0</v>
      </c>
      <c r="BC198" s="54">
        <v>0</v>
      </c>
      <c r="BD198" s="54">
        <v>0</v>
      </c>
      <c r="BE198" s="54">
        <v>0</v>
      </c>
      <c r="BF198" s="54">
        <v>6.13352511029032</v>
      </c>
      <c r="BG198" s="54">
        <v>0.7350203225806452</v>
      </c>
      <c r="BH198" s="54">
        <v>0</v>
      </c>
      <c r="BI198" s="54">
        <v>0</v>
      </c>
      <c r="BJ198" s="54">
        <v>3.4132354971935484</v>
      </c>
      <c r="BK198" s="32">
        <f t="shared" si="5"/>
        <v>25.112224343948014</v>
      </c>
    </row>
    <row r="199" spans="1:63" ht="15">
      <c r="A199" s="52"/>
      <c r="B199" s="53" t="s">
        <v>206</v>
      </c>
      <c r="C199" s="54">
        <v>0</v>
      </c>
      <c r="D199" s="54">
        <v>0</v>
      </c>
      <c r="E199" s="54">
        <v>0</v>
      </c>
      <c r="F199" s="54">
        <v>0</v>
      </c>
      <c r="G199" s="54">
        <v>0</v>
      </c>
      <c r="H199" s="54">
        <v>0.27210896051612904</v>
      </c>
      <c r="I199" s="54">
        <v>2.5271587096774195</v>
      </c>
      <c r="J199" s="54">
        <v>0</v>
      </c>
      <c r="K199" s="54">
        <v>0</v>
      </c>
      <c r="L199" s="54">
        <v>3.521247946451613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0.43382845041935486</v>
      </c>
      <c r="S199" s="54">
        <v>0.1048770864516129</v>
      </c>
      <c r="T199" s="54">
        <v>0</v>
      </c>
      <c r="U199" s="54">
        <v>0</v>
      </c>
      <c r="V199" s="54">
        <v>0.2969635112903225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0.006160945161290322</v>
      </c>
      <c r="AC199" s="54">
        <v>0</v>
      </c>
      <c r="AD199" s="54">
        <v>0</v>
      </c>
      <c r="AE199" s="54">
        <v>0</v>
      </c>
      <c r="AF199" s="54">
        <v>0.18482835483870969</v>
      </c>
      <c r="AG199" s="54">
        <v>0</v>
      </c>
      <c r="AH199" s="54">
        <v>0</v>
      </c>
      <c r="AI199" s="54">
        <v>0</v>
      </c>
      <c r="AJ199" s="54">
        <v>0</v>
      </c>
      <c r="AK199" s="54">
        <v>0</v>
      </c>
      <c r="AL199" s="54">
        <v>0</v>
      </c>
      <c r="AM199" s="54">
        <v>0</v>
      </c>
      <c r="AN199" s="54">
        <v>0</v>
      </c>
      <c r="AO199" s="54">
        <v>0</v>
      </c>
      <c r="AP199" s="54">
        <v>0</v>
      </c>
      <c r="AQ199" s="54">
        <v>0</v>
      </c>
      <c r="AR199" s="54">
        <v>0</v>
      </c>
      <c r="AS199" s="54">
        <v>0</v>
      </c>
      <c r="AT199" s="54">
        <v>0</v>
      </c>
      <c r="AU199" s="54">
        <v>0</v>
      </c>
      <c r="AV199" s="54">
        <v>3.285520940161288</v>
      </c>
      <c r="AW199" s="54">
        <v>0.11035656006451611</v>
      </c>
      <c r="AX199" s="54">
        <v>0</v>
      </c>
      <c r="AY199" s="54">
        <v>0</v>
      </c>
      <c r="AZ199" s="54">
        <v>2.9277254676867988</v>
      </c>
      <c r="BA199" s="54">
        <v>0</v>
      </c>
      <c r="BB199" s="54">
        <v>0</v>
      </c>
      <c r="BC199" s="54">
        <v>0</v>
      </c>
      <c r="BD199" s="54">
        <v>0</v>
      </c>
      <c r="BE199" s="54">
        <v>0</v>
      </c>
      <c r="BF199" s="54">
        <v>7.045193027064533</v>
      </c>
      <c r="BG199" s="54">
        <v>0.6900135361290323</v>
      </c>
      <c r="BH199" s="54">
        <v>0</v>
      </c>
      <c r="BI199" s="54">
        <v>0</v>
      </c>
      <c r="BJ199" s="54">
        <v>4.223260583741936</v>
      </c>
      <c r="BK199" s="32">
        <f t="shared" si="5"/>
        <v>25.62924407965456</v>
      </c>
    </row>
    <row r="200" spans="1:63" ht="15">
      <c r="A200" s="52"/>
      <c r="B200" s="53" t="s">
        <v>207</v>
      </c>
      <c r="C200" s="54">
        <v>0</v>
      </c>
      <c r="D200" s="54">
        <v>0</v>
      </c>
      <c r="E200" s="54">
        <v>0</v>
      </c>
      <c r="F200" s="54">
        <v>0</v>
      </c>
      <c r="G200" s="54">
        <v>0</v>
      </c>
      <c r="H200" s="54">
        <v>0.27349213135483874</v>
      </c>
      <c r="I200" s="54">
        <v>0</v>
      </c>
      <c r="J200" s="54">
        <v>0</v>
      </c>
      <c r="K200" s="54">
        <v>0</v>
      </c>
      <c r="L200" s="54">
        <v>0.44870516935483873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0.30976347596774195</v>
      </c>
      <c r="S200" s="54">
        <v>0</v>
      </c>
      <c r="T200" s="54">
        <v>0</v>
      </c>
      <c r="U200" s="54">
        <v>0</v>
      </c>
      <c r="V200" s="54">
        <v>0.10668514516129032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</v>
      </c>
      <c r="AC200" s="54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4">
        <v>0</v>
      </c>
      <c r="AL200" s="54">
        <v>0</v>
      </c>
      <c r="AM200" s="54">
        <v>0</v>
      </c>
      <c r="AN200" s="54">
        <v>0</v>
      </c>
      <c r="AO200" s="54">
        <v>0</v>
      </c>
      <c r="AP200" s="54">
        <v>0</v>
      </c>
      <c r="AQ200" s="54">
        <v>0</v>
      </c>
      <c r="AR200" s="54">
        <v>0</v>
      </c>
      <c r="AS200" s="54">
        <v>0</v>
      </c>
      <c r="AT200" s="54">
        <v>0</v>
      </c>
      <c r="AU200" s="54">
        <v>0</v>
      </c>
      <c r="AV200" s="54">
        <v>29.51534275890322</v>
      </c>
      <c r="AW200" s="54">
        <v>3.882810517064516</v>
      </c>
      <c r="AX200" s="54">
        <v>0</v>
      </c>
      <c r="AY200" s="54">
        <v>0</v>
      </c>
      <c r="AZ200" s="54">
        <v>60.889184490228956</v>
      </c>
      <c r="BA200" s="54">
        <v>0</v>
      </c>
      <c r="BB200" s="54">
        <v>0</v>
      </c>
      <c r="BC200" s="54">
        <v>0</v>
      </c>
      <c r="BD200" s="54">
        <v>0</v>
      </c>
      <c r="BE200" s="54">
        <v>0</v>
      </c>
      <c r="BF200" s="54">
        <v>31.652772006387075</v>
      </c>
      <c r="BG200" s="54">
        <v>2.2494347333548386</v>
      </c>
      <c r="BH200" s="54">
        <v>1.2182222580645161</v>
      </c>
      <c r="BI200" s="54">
        <v>0</v>
      </c>
      <c r="BJ200" s="54">
        <v>25.837876496354845</v>
      </c>
      <c r="BK200" s="32">
        <f t="shared" si="5"/>
        <v>156.38428918219668</v>
      </c>
    </row>
    <row r="201" spans="1:63" ht="15">
      <c r="A201" s="52"/>
      <c r="B201" s="53" t="s">
        <v>208</v>
      </c>
      <c r="C201" s="54">
        <v>0</v>
      </c>
      <c r="D201" s="54">
        <v>0</v>
      </c>
      <c r="E201" s="54">
        <v>0</v>
      </c>
      <c r="F201" s="54">
        <v>0</v>
      </c>
      <c r="G201" s="54">
        <v>0</v>
      </c>
      <c r="H201" s="54">
        <v>0.12258909032258065</v>
      </c>
      <c r="I201" s="54">
        <v>0</v>
      </c>
      <c r="J201" s="54">
        <v>0</v>
      </c>
      <c r="K201" s="54">
        <v>0</v>
      </c>
      <c r="L201" s="54">
        <v>0.27105135483870973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0.04501079825806451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4">
        <v>0</v>
      </c>
      <c r="AL201" s="54">
        <v>0</v>
      </c>
      <c r="AM201" s="54">
        <v>0</v>
      </c>
      <c r="AN201" s="54">
        <v>0</v>
      </c>
      <c r="AO201" s="54">
        <v>0</v>
      </c>
      <c r="AP201" s="54">
        <v>0</v>
      </c>
      <c r="AQ201" s="54">
        <v>0</v>
      </c>
      <c r="AR201" s="54">
        <v>0</v>
      </c>
      <c r="AS201" s="54">
        <v>0</v>
      </c>
      <c r="AT201" s="54">
        <v>0</v>
      </c>
      <c r="AU201" s="54">
        <v>0</v>
      </c>
      <c r="AV201" s="54">
        <v>5.408512486709681</v>
      </c>
      <c r="AW201" s="54">
        <v>0</v>
      </c>
      <c r="AX201" s="54">
        <v>0</v>
      </c>
      <c r="AY201" s="54">
        <v>0</v>
      </c>
      <c r="AZ201" s="54">
        <v>33.058785281592904</v>
      </c>
      <c r="BA201" s="54">
        <v>0</v>
      </c>
      <c r="BB201" s="54">
        <v>0</v>
      </c>
      <c r="BC201" s="54">
        <v>0</v>
      </c>
      <c r="BD201" s="54">
        <v>0</v>
      </c>
      <c r="BE201" s="54">
        <v>0</v>
      </c>
      <c r="BF201" s="54">
        <v>3.1023603399999997</v>
      </c>
      <c r="BG201" s="54">
        <v>0</v>
      </c>
      <c r="BH201" s="54">
        <v>0</v>
      </c>
      <c r="BI201" s="54">
        <v>0</v>
      </c>
      <c r="BJ201" s="54">
        <v>3.4541786292903214</v>
      </c>
      <c r="BK201" s="32">
        <f t="shared" si="5"/>
        <v>45.46248798101226</v>
      </c>
    </row>
    <row r="202" spans="1:63" ht="15">
      <c r="A202" s="52"/>
      <c r="B202" s="53" t="s">
        <v>209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54">
        <v>0.05132813225806452</v>
      </c>
      <c r="I202" s="54">
        <v>4.888393548387096</v>
      </c>
      <c r="J202" s="54">
        <v>0</v>
      </c>
      <c r="K202" s="54">
        <v>0</v>
      </c>
      <c r="L202" s="54">
        <v>0.061104919354838715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0.01980724735483871</v>
      </c>
      <c r="S202" s="54">
        <v>0</v>
      </c>
      <c r="T202" s="54">
        <v>0</v>
      </c>
      <c r="U202" s="54">
        <v>0</v>
      </c>
      <c r="V202" s="54">
        <v>0.0012220983870967746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4">
        <v>0</v>
      </c>
      <c r="AL202" s="54">
        <v>0</v>
      </c>
      <c r="AM202" s="54">
        <v>0</v>
      </c>
      <c r="AN202" s="54">
        <v>0</v>
      </c>
      <c r="AO202" s="54">
        <v>0</v>
      </c>
      <c r="AP202" s="54">
        <v>0</v>
      </c>
      <c r="AQ202" s="54">
        <v>0</v>
      </c>
      <c r="AR202" s="54">
        <v>0</v>
      </c>
      <c r="AS202" s="54">
        <v>0</v>
      </c>
      <c r="AT202" s="54">
        <v>0</v>
      </c>
      <c r="AU202" s="54">
        <v>0</v>
      </c>
      <c r="AV202" s="54">
        <v>2.530911099741935</v>
      </c>
      <c r="AW202" s="54">
        <v>0.23828967741935486</v>
      </c>
      <c r="AX202" s="54">
        <v>0</v>
      </c>
      <c r="AY202" s="54">
        <v>0</v>
      </c>
      <c r="AZ202" s="54">
        <v>14.482256983811556</v>
      </c>
      <c r="BA202" s="54">
        <v>0</v>
      </c>
      <c r="BB202" s="54">
        <v>0</v>
      </c>
      <c r="BC202" s="54">
        <v>0</v>
      </c>
      <c r="BD202" s="54">
        <v>0</v>
      </c>
      <c r="BE202" s="54">
        <v>0</v>
      </c>
      <c r="BF202" s="54">
        <v>0.9256482627096769</v>
      </c>
      <c r="BG202" s="54">
        <v>0.5957241935483871</v>
      </c>
      <c r="BH202" s="54">
        <v>0</v>
      </c>
      <c r="BI202" s="54">
        <v>0</v>
      </c>
      <c r="BJ202" s="54">
        <v>1.9783887267419358</v>
      </c>
      <c r="BK202" s="32">
        <f t="shared" si="5"/>
        <v>25.773074889714785</v>
      </c>
    </row>
    <row r="203" spans="1:63" ht="15">
      <c r="A203" s="52"/>
      <c r="B203" s="53" t="s">
        <v>210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>
        <v>0.39076461583870964</v>
      </c>
      <c r="I203" s="54">
        <v>0</v>
      </c>
      <c r="J203" s="54">
        <v>0</v>
      </c>
      <c r="K203" s="54">
        <v>0</v>
      </c>
      <c r="L203" s="54">
        <v>2.257618873419355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0.3758418672903227</v>
      </c>
      <c r="S203" s="54">
        <v>0</v>
      </c>
      <c r="T203" s="54">
        <v>0</v>
      </c>
      <c r="U203" s="54">
        <v>0</v>
      </c>
      <c r="V203" s="54">
        <v>0.05539253225806452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0.001632314516129032</v>
      </c>
      <c r="AC203" s="54">
        <v>0</v>
      </c>
      <c r="AD203" s="54">
        <v>0</v>
      </c>
      <c r="AE203" s="54">
        <v>0</v>
      </c>
      <c r="AF203" s="54">
        <v>0.21764193548387098</v>
      </c>
      <c r="AG203" s="54">
        <v>0</v>
      </c>
      <c r="AH203" s="54">
        <v>0</v>
      </c>
      <c r="AI203" s="54">
        <v>0</v>
      </c>
      <c r="AJ203" s="54">
        <v>0</v>
      </c>
      <c r="AK203" s="54">
        <v>0</v>
      </c>
      <c r="AL203" s="54">
        <v>0.006529258064516129</v>
      </c>
      <c r="AM203" s="54">
        <v>0</v>
      </c>
      <c r="AN203" s="54">
        <v>0</v>
      </c>
      <c r="AO203" s="54">
        <v>0</v>
      </c>
      <c r="AP203" s="54">
        <v>0</v>
      </c>
      <c r="AQ203" s="54">
        <v>0</v>
      </c>
      <c r="AR203" s="54">
        <v>0</v>
      </c>
      <c r="AS203" s="54">
        <v>0</v>
      </c>
      <c r="AT203" s="54">
        <v>0</v>
      </c>
      <c r="AU203" s="54">
        <v>0</v>
      </c>
      <c r="AV203" s="54">
        <v>9.88084977696774</v>
      </c>
      <c r="AW203" s="54">
        <v>2.851093031709677</v>
      </c>
      <c r="AX203" s="54">
        <v>0</v>
      </c>
      <c r="AY203" s="54">
        <v>0</v>
      </c>
      <c r="AZ203" s="54">
        <v>30.805519095754196</v>
      </c>
      <c r="BA203" s="54">
        <v>0</v>
      </c>
      <c r="BB203" s="54">
        <v>0</v>
      </c>
      <c r="BC203" s="54">
        <v>0</v>
      </c>
      <c r="BD203" s="54">
        <v>0</v>
      </c>
      <c r="BE203" s="54">
        <v>0</v>
      </c>
      <c r="BF203" s="54">
        <v>8.242557747419356</v>
      </c>
      <c r="BG203" s="54">
        <v>0.010882096774193549</v>
      </c>
      <c r="BH203" s="54">
        <v>0</v>
      </c>
      <c r="BI203" s="54">
        <v>0</v>
      </c>
      <c r="BJ203" s="54">
        <v>6.786096932612902</v>
      </c>
      <c r="BK203" s="32">
        <f t="shared" si="5"/>
        <v>61.88242007810903</v>
      </c>
    </row>
    <row r="204" spans="1:63" ht="15">
      <c r="A204" s="52"/>
      <c r="B204" s="53" t="s">
        <v>211</v>
      </c>
      <c r="C204" s="54">
        <v>0</v>
      </c>
      <c r="D204" s="54">
        <v>0</v>
      </c>
      <c r="E204" s="54">
        <v>0</v>
      </c>
      <c r="F204" s="54">
        <v>0</v>
      </c>
      <c r="G204" s="54">
        <v>0</v>
      </c>
      <c r="H204" s="54">
        <v>0.505997802064516</v>
      </c>
      <c r="I204" s="54">
        <v>0</v>
      </c>
      <c r="J204" s="54">
        <v>0</v>
      </c>
      <c r="K204" s="54">
        <v>0</v>
      </c>
      <c r="L204" s="54">
        <v>0.21851864516129033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0.35735206567741934</v>
      </c>
      <c r="S204" s="54">
        <v>0.018574084838709676</v>
      </c>
      <c r="T204" s="54">
        <v>0</v>
      </c>
      <c r="U204" s="54">
        <v>0</v>
      </c>
      <c r="V204" s="54">
        <v>0.05462966129032258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0.0016135374193548386</v>
      </c>
      <c r="AC204" s="54">
        <v>0</v>
      </c>
      <c r="AD204" s="54">
        <v>0</v>
      </c>
      <c r="AE204" s="54">
        <v>0</v>
      </c>
      <c r="AF204" s="54">
        <v>0</v>
      </c>
      <c r="AG204" s="54">
        <v>0</v>
      </c>
      <c r="AH204" s="54">
        <v>0</v>
      </c>
      <c r="AI204" s="54">
        <v>0</v>
      </c>
      <c r="AJ204" s="54">
        <v>0</v>
      </c>
      <c r="AK204" s="54">
        <v>0</v>
      </c>
      <c r="AL204" s="54">
        <v>0.0156943055483871</v>
      </c>
      <c r="AM204" s="54">
        <v>0</v>
      </c>
      <c r="AN204" s="54">
        <v>0</v>
      </c>
      <c r="AO204" s="54">
        <v>0</v>
      </c>
      <c r="AP204" s="54">
        <v>0</v>
      </c>
      <c r="AQ204" s="54">
        <v>0</v>
      </c>
      <c r="AR204" s="54">
        <v>0</v>
      </c>
      <c r="AS204" s="54">
        <v>0</v>
      </c>
      <c r="AT204" s="54">
        <v>0</v>
      </c>
      <c r="AU204" s="54">
        <v>0</v>
      </c>
      <c r="AV204" s="54">
        <v>15.043153099741927</v>
      </c>
      <c r="AW204" s="54">
        <v>0.8067667741935485</v>
      </c>
      <c r="AX204" s="54">
        <v>0</v>
      </c>
      <c r="AY204" s="54">
        <v>0</v>
      </c>
      <c r="AZ204" s="54">
        <v>1.7771337824482583</v>
      </c>
      <c r="BA204" s="54">
        <v>0</v>
      </c>
      <c r="BB204" s="54">
        <v>0</v>
      </c>
      <c r="BC204" s="54">
        <v>0</v>
      </c>
      <c r="BD204" s="54">
        <v>0</v>
      </c>
      <c r="BE204" s="54">
        <v>0</v>
      </c>
      <c r="BF204" s="54">
        <v>8.354591085451622</v>
      </c>
      <c r="BG204" s="54">
        <v>0.3227067096774193</v>
      </c>
      <c r="BH204" s="54">
        <v>0</v>
      </c>
      <c r="BI204" s="54">
        <v>0</v>
      </c>
      <c r="BJ204" s="54">
        <v>0.37063652919354845</v>
      </c>
      <c r="BK204" s="32">
        <f t="shared" si="5"/>
        <v>27.847368082706325</v>
      </c>
    </row>
    <row r="205" spans="1:63" ht="15">
      <c r="A205" s="52"/>
      <c r="B205" s="53" t="s">
        <v>212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0.5867816846774195</v>
      </c>
      <c r="I205" s="54">
        <v>0</v>
      </c>
      <c r="J205" s="54">
        <v>0</v>
      </c>
      <c r="K205" s="54">
        <v>0</v>
      </c>
      <c r="L205" s="54">
        <v>0.16942234838709677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0.1378145246451613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54">
        <v>0</v>
      </c>
      <c r="AL205" s="54">
        <v>0.014130924677419355</v>
      </c>
      <c r="AM205" s="54">
        <v>0</v>
      </c>
      <c r="AN205" s="54">
        <v>0</v>
      </c>
      <c r="AO205" s="54">
        <v>0</v>
      </c>
      <c r="AP205" s="54">
        <v>0</v>
      </c>
      <c r="AQ205" s="54">
        <v>0</v>
      </c>
      <c r="AR205" s="54">
        <v>0</v>
      </c>
      <c r="AS205" s="54">
        <v>0</v>
      </c>
      <c r="AT205" s="54">
        <v>0</v>
      </c>
      <c r="AU205" s="54">
        <v>0</v>
      </c>
      <c r="AV205" s="54">
        <v>32.483999982128985</v>
      </c>
      <c r="AW205" s="54">
        <v>3.506562790322581</v>
      </c>
      <c r="AX205" s="54">
        <v>0</v>
      </c>
      <c r="AY205" s="54">
        <v>0</v>
      </c>
      <c r="AZ205" s="54">
        <v>1.5486342031580613</v>
      </c>
      <c r="BA205" s="54">
        <v>0</v>
      </c>
      <c r="BB205" s="54">
        <v>0</v>
      </c>
      <c r="BC205" s="54">
        <v>0</v>
      </c>
      <c r="BD205" s="54">
        <v>0</v>
      </c>
      <c r="BE205" s="54">
        <v>0</v>
      </c>
      <c r="BF205" s="54">
        <v>5.013516126193546</v>
      </c>
      <c r="BG205" s="54">
        <v>1.1723329132580644</v>
      </c>
      <c r="BH205" s="54">
        <v>0</v>
      </c>
      <c r="BI205" s="54">
        <v>0</v>
      </c>
      <c r="BJ205" s="54">
        <v>0.35588995483870967</v>
      </c>
      <c r="BK205" s="32">
        <f t="shared" si="5"/>
        <v>44.98908545228704</v>
      </c>
    </row>
    <row r="206" spans="1:63" ht="15">
      <c r="A206" s="52"/>
      <c r="B206" s="53" t="s">
        <v>213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>
        <v>0.7933540594193548</v>
      </c>
      <c r="I206" s="54">
        <v>0</v>
      </c>
      <c r="J206" s="54">
        <v>0</v>
      </c>
      <c r="K206" s="54">
        <v>0</v>
      </c>
      <c r="L206" s="54">
        <v>0.13317823277419358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0.3193428728387096</v>
      </c>
      <c r="S206" s="54">
        <v>0</v>
      </c>
      <c r="T206" s="54">
        <v>0</v>
      </c>
      <c r="U206" s="54">
        <v>0</v>
      </c>
      <c r="V206" s="54">
        <v>0.06054084158064515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4">
        <v>0</v>
      </c>
      <c r="AL206" s="54">
        <v>0</v>
      </c>
      <c r="AM206" s="54">
        <v>0</v>
      </c>
      <c r="AN206" s="54">
        <v>0</v>
      </c>
      <c r="AO206" s="54">
        <v>0</v>
      </c>
      <c r="AP206" s="54">
        <v>0</v>
      </c>
      <c r="AQ206" s="54">
        <v>0</v>
      </c>
      <c r="AR206" s="54">
        <v>0</v>
      </c>
      <c r="AS206" s="54">
        <v>0</v>
      </c>
      <c r="AT206" s="54">
        <v>0</v>
      </c>
      <c r="AU206" s="54">
        <v>0</v>
      </c>
      <c r="AV206" s="54">
        <v>28.748756677870986</v>
      </c>
      <c r="AW206" s="54">
        <v>0.9582477</v>
      </c>
      <c r="AX206" s="54">
        <v>0</v>
      </c>
      <c r="AY206" s="54">
        <v>0</v>
      </c>
      <c r="AZ206" s="54">
        <v>1.5695832433563242</v>
      </c>
      <c r="BA206" s="54">
        <v>0</v>
      </c>
      <c r="BB206" s="54">
        <v>0</v>
      </c>
      <c r="BC206" s="54">
        <v>0</v>
      </c>
      <c r="BD206" s="54">
        <v>0</v>
      </c>
      <c r="BE206" s="54">
        <v>0</v>
      </c>
      <c r="BF206" s="54">
        <v>13.80822185741935</v>
      </c>
      <c r="BG206" s="54">
        <v>2.1709874423548388</v>
      </c>
      <c r="BH206" s="54">
        <v>0</v>
      </c>
      <c r="BI206" s="54">
        <v>0</v>
      </c>
      <c r="BJ206" s="54">
        <v>0.6086082559677419</v>
      </c>
      <c r="BK206" s="32">
        <f t="shared" si="5"/>
        <v>49.17082118358214</v>
      </c>
    </row>
    <row r="207" spans="1:63" ht="15">
      <c r="A207" s="52"/>
      <c r="B207" s="53" t="s">
        <v>214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>
        <v>0.8173142316774192</v>
      </c>
      <c r="I207" s="54">
        <v>0</v>
      </c>
      <c r="J207" s="54">
        <v>0</v>
      </c>
      <c r="K207" s="54">
        <v>0</v>
      </c>
      <c r="L207" s="54">
        <v>0.10322008032258065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0.13952865129032263</v>
      </c>
      <c r="S207" s="54">
        <v>0</v>
      </c>
      <c r="T207" s="54">
        <v>0</v>
      </c>
      <c r="U207" s="54">
        <v>0</v>
      </c>
      <c r="V207" s="54">
        <v>0.10373877419354839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0.3598047419354839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4">
        <v>0</v>
      </c>
      <c r="AL207" s="54">
        <v>0</v>
      </c>
      <c r="AM207" s="54">
        <v>0</v>
      </c>
      <c r="AN207" s="54">
        <v>0</v>
      </c>
      <c r="AO207" s="54">
        <v>0</v>
      </c>
      <c r="AP207" s="54">
        <v>0</v>
      </c>
      <c r="AQ207" s="54">
        <v>0</v>
      </c>
      <c r="AR207" s="54">
        <v>0</v>
      </c>
      <c r="AS207" s="54">
        <v>0</v>
      </c>
      <c r="AT207" s="54">
        <v>0</v>
      </c>
      <c r="AU207" s="54">
        <v>0</v>
      </c>
      <c r="AV207" s="54">
        <v>38.51312544122579</v>
      </c>
      <c r="AW207" s="54">
        <v>1.336417612903226</v>
      </c>
      <c r="AX207" s="54">
        <v>0</v>
      </c>
      <c r="AY207" s="54">
        <v>0</v>
      </c>
      <c r="AZ207" s="54">
        <v>3.7062387105463164</v>
      </c>
      <c r="BA207" s="54">
        <v>0</v>
      </c>
      <c r="BB207" s="54">
        <v>0</v>
      </c>
      <c r="BC207" s="54">
        <v>0</v>
      </c>
      <c r="BD207" s="54">
        <v>0</v>
      </c>
      <c r="BE207" s="54">
        <v>0</v>
      </c>
      <c r="BF207" s="54">
        <v>5.624006971838715</v>
      </c>
      <c r="BG207" s="54">
        <v>0.6835885388709676</v>
      </c>
      <c r="BH207" s="54">
        <v>0.2570033870967742</v>
      </c>
      <c r="BI207" s="54">
        <v>0</v>
      </c>
      <c r="BJ207" s="54">
        <v>0.6395500472580645</v>
      </c>
      <c r="BK207" s="32">
        <f t="shared" si="5"/>
        <v>52.283537189159205</v>
      </c>
    </row>
    <row r="208" spans="1:63" ht="15">
      <c r="A208" s="52"/>
      <c r="B208" s="53" t="s">
        <v>215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>
        <v>0.42821106093548383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0.24994673822580646</v>
      </c>
      <c r="S208" s="54">
        <v>0</v>
      </c>
      <c r="T208" s="54">
        <v>0</v>
      </c>
      <c r="U208" s="54">
        <v>0</v>
      </c>
      <c r="V208" s="54">
        <v>0.0206092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4">
        <v>0</v>
      </c>
      <c r="AL208" s="54">
        <v>0</v>
      </c>
      <c r="AM208" s="54">
        <v>0</v>
      </c>
      <c r="AN208" s="54">
        <v>0</v>
      </c>
      <c r="AO208" s="54">
        <v>0</v>
      </c>
      <c r="AP208" s="54">
        <v>0</v>
      </c>
      <c r="AQ208" s="54">
        <v>0</v>
      </c>
      <c r="AR208" s="54">
        <v>0</v>
      </c>
      <c r="AS208" s="54">
        <v>0</v>
      </c>
      <c r="AT208" s="54">
        <v>0</v>
      </c>
      <c r="AU208" s="54">
        <v>0</v>
      </c>
      <c r="AV208" s="54">
        <v>9.808156245612913</v>
      </c>
      <c r="AW208" s="54">
        <v>1.2521989032258063</v>
      </c>
      <c r="AX208" s="54">
        <v>0</v>
      </c>
      <c r="AY208" s="54">
        <v>0</v>
      </c>
      <c r="AZ208" s="54">
        <v>0.21016573748192136</v>
      </c>
      <c r="BA208" s="54">
        <v>0</v>
      </c>
      <c r="BB208" s="54">
        <v>0</v>
      </c>
      <c r="BC208" s="54">
        <v>0</v>
      </c>
      <c r="BD208" s="54">
        <v>0</v>
      </c>
      <c r="BE208" s="54">
        <v>0</v>
      </c>
      <c r="BF208" s="54">
        <v>7.969883391580648</v>
      </c>
      <c r="BG208" s="54">
        <v>0.3863723751612903</v>
      </c>
      <c r="BH208" s="54">
        <v>0.5111016129032258</v>
      </c>
      <c r="BI208" s="54">
        <v>0</v>
      </c>
      <c r="BJ208" s="54">
        <v>0.25482504209677426</v>
      </c>
      <c r="BK208" s="32">
        <f t="shared" si="5"/>
        <v>21.091470307223865</v>
      </c>
    </row>
    <row r="209" spans="1:63" ht="15">
      <c r="A209" s="52"/>
      <c r="B209" s="53" t="s">
        <v>216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>
        <v>456.5664378919677</v>
      </c>
      <c r="I209" s="54">
        <v>2100.6901400139286</v>
      </c>
      <c r="J209" s="54">
        <v>73.10087999648387</v>
      </c>
      <c r="K209" s="54">
        <v>0</v>
      </c>
      <c r="L209" s="54">
        <v>191.56463748670964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53.96597008503224</v>
      </c>
      <c r="S209" s="54">
        <v>173.65253782387092</v>
      </c>
      <c r="T209" s="54">
        <v>270.8320045553549</v>
      </c>
      <c r="U209" s="54">
        <v>0</v>
      </c>
      <c r="V209" s="54">
        <v>34.112283896741936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0.3384588525806451</v>
      </c>
      <c r="AC209" s="54">
        <v>0</v>
      </c>
      <c r="AD209" s="54">
        <v>0</v>
      </c>
      <c r="AE209" s="54">
        <v>0</v>
      </c>
      <c r="AF209" s="54">
        <v>2.124303993258065</v>
      </c>
      <c r="AG209" s="54">
        <v>0</v>
      </c>
      <c r="AH209" s="54">
        <v>0</v>
      </c>
      <c r="AI209" s="54">
        <v>0</v>
      </c>
      <c r="AJ209" s="54">
        <v>0</v>
      </c>
      <c r="AK209" s="54">
        <v>0</v>
      </c>
      <c r="AL209" s="54">
        <v>0.2805583440967742</v>
      </c>
      <c r="AM209" s="54">
        <v>0.05385837261290322</v>
      </c>
      <c r="AN209" s="54">
        <v>0</v>
      </c>
      <c r="AO209" s="54">
        <v>0</v>
      </c>
      <c r="AP209" s="54">
        <v>0.2919172130645162</v>
      </c>
      <c r="AQ209" s="54">
        <v>0</v>
      </c>
      <c r="AR209" s="54">
        <v>0</v>
      </c>
      <c r="AS209" s="54">
        <v>0</v>
      </c>
      <c r="AT209" s="54">
        <v>0</v>
      </c>
      <c r="AU209" s="54">
        <v>0</v>
      </c>
      <c r="AV209" s="54">
        <v>500.5257041238388</v>
      </c>
      <c r="AW209" s="54">
        <v>1107.5392795657085</v>
      </c>
      <c r="AX209" s="54">
        <v>23.591133833032252</v>
      </c>
      <c r="AY209" s="54">
        <v>0</v>
      </c>
      <c r="AZ209" s="54">
        <v>424.50533425280673</v>
      </c>
      <c r="BA209" s="54">
        <v>0</v>
      </c>
      <c r="BB209" s="54">
        <v>0</v>
      </c>
      <c r="BC209" s="54">
        <v>0</v>
      </c>
      <c r="BD209" s="54">
        <v>0</v>
      </c>
      <c r="BE209" s="54">
        <v>0</v>
      </c>
      <c r="BF209" s="54">
        <v>688.4097387802597</v>
      </c>
      <c r="BG209" s="54">
        <v>447.5699847320967</v>
      </c>
      <c r="BH209" s="54">
        <v>363.56991875577427</v>
      </c>
      <c r="BI209" s="54">
        <v>0</v>
      </c>
      <c r="BJ209" s="54">
        <v>285.0975045199999</v>
      </c>
      <c r="BK209" s="32">
        <f t="shared" si="5"/>
        <v>7198.382587089219</v>
      </c>
    </row>
    <row r="210" spans="1:63" ht="15">
      <c r="A210" s="52"/>
      <c r="B210" s="53" t="s">
        <v>217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>
        <v>8.738830095580644</v>
      </c>
      <c r="I210" s="54">
        <v>4.748194025516129</v>
      </c>
      <c r="J210" s="54">
        <v>0</v>
      </c>
      <c r="K210" s="54">
        <v>0</v>
      </c>
      <c r="L210" s="54">
        <v>12.520274937064517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17.09155273835484</v>
      </c>
      <c r="S210" s="54">
        <v>1.1723205374838712</v>
      </c>
      <c r="T210" s="54">
        <v>0</v>
      </c>
      <c r="U210" s="54">
        <v>0</v>
      </c>
      <c r="V210" s="54">
        <v>9.306832821774194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1.399248699322581</v>
      </c>
      <c r="AC210" s="54">
        <v>0</v>
      </c>
      <c r="AD210" s="54">
        <v>0</v>
      </c>
      <c r="AE210" s="54">
        <v>0</v>
      </c>
      <c r="AF210" s="54">
        <v>5.665132582516129</v>
      </c>
      <c r="AG210" s="54">
        <v>0</v>
      </c>
      <c r="AH210" s="54">
        <v>0</v>
      </c>
      <c r="AI210" s="54">
        <v>0</v>
      </c>
      <c r="AJ210" s="54">
        <v>0</v>
      </c>
      <c r="AK210" s="54">
        <v>0</v>
      </c>
      <c r="AL210" s="54">
        <v>0.07795916167741936</v>
      </c>
      <c r="AM210" s="54">
        <v>0</v>
      </c>
      <c r="AN210" s="54">
        <v>0</v>
      </c>
      <c r="AO210" s="54">
        <v>0</v>
      </c>
      <c r="AP210" s="54">
        <v>0.1779393154838709</v>
      </c>
      <c r="AQ210" s="54">
        <v>0</v>
      </c>
      <c r="AR210" s="54">
        <v>0</v>
      </c>
      <c r="AS210" s="54">
        <v>0</v>
      </c>
      <c r="AT210" s="54">
        <v>0</v>
      </c>
      <c r="AU210" s="54">
        <v>0</v>
      </c>
      <c r="AV210" s="54">
        <v>179.4776081678063</v>
      </c>
      <c r="AW210" s="54">
        <v>26.854998382709685</v>
      </c>
      <c r="AX210" s="54">
        <v>0</v>
      </c>
      <c r="AY210" s="54">
        <v>0</v>
      </c>
      <c r="AZ210" s="54">
        <v>162.48139486075243</v>
      </c>
      <c r="BA210" s="54">
        <v>0</v>
      </c>
      <c r="BB210" s="54">
        <v>0</v>
      </c>
      <c r="BC210" s="54">
        <v>0</v>
      </c>
      <c r="BD210" s="54">
        <v>0</v>
      </c>
      <c r="BE210" s="54">
        <v>0</v>
      </c>
      <c r="BF210" s="54">
        <v>423.14932581525824</v>
      </c>
      <c r="BG210" s="54">
        <v>45.468944802838706</v>
      </c>
      <c r="BH210" s="54">
        <v>0.9309342201935484</v>
      </c>
      <c r="BI210" s="54">
        <v>0</v>
      </c>
      <c r="BJ210" s="54">
        <v>155.68045789419344</v>
      </c>
      <c r="BK210" s="32">
        <f t="shared" si="5"/>
        <v>1054.9419490585265</v>
      </c>
    </row>
    <row r="211" spans="1:63" ht="15">
      <c r="A211" s="52"/>
      <c r="B211" s="53" t="s">
        <v>218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>
        <v>1.2559613416129032</v>
      </c>
      <c r="I211" s="54">
        <v>0.7273152254838707</v>
      </c>
      <c r="J211" s="54">
        <v>0</v>
      </c>
      <c r="K211" s="54">
        <v>0</v>
      </c>
      <c r="L211" s="54">
        <v>0.8302999109999998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0.9861433055161289</v>
      </c>
      <c r="S211" s="54">
        <v>0.6833068056774192</v>
      </c>
      <c r="T211" s="54">
        <v>0</v>
      </c>
      <c r="U211" s="54">
        <v>0</v>
      </c>
      <c r="V211" s="54">
        <v>0.6062553839677419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0.2824697077419354</v>
      </c>
      <c r="AC211" s="54">
        <v>0</v>
      </c>
      <c r="AD211" s="54">
        <v>0</v>
      </c>
      <c r="AE211" s="54">
        <v>0</v>
      </c>
      <c r="AF211" s="54">
        <v>0.08342013461290324</v>
      </c>
      <c r="AG211" s="54">
        <v>0</v>
      </c>
      <c r="AH211" s="54">
        <v>0</v>
      </c>
      <c r="AI211" s="54">
        <v>0</v>
      </c>
      <c r="AJ211" s="54">
        <v>0</v>
      </c>
      <c r="AK211" s="54">
        <v>0</v>
      </c>
      <c r="AL211" s="54">
        <v>0.0920372795483871</v>
      </c>
      <c r="AM211" s="54">
        <v>0</v>
      </c>
      <c r="AN211" s="54">
        <v>0</v>
      </c>
      <c r="AO211" s="54">
        <v>0</v>
      </c>
      <c r="AP211" s="54">
        <v>0</v>
      </c>
      <c r="AQ211" s="54">
        <v>0</v>
      </c>
      <c r="AR211" s="54">
        <v>0</v>
      </c>
      <c r="AS211" s="54">
        <v>0</v>
      </c>
      <c r="AT211" s="54">
        <v>0</v>
      </c>
      <c r="AU211" s="54">
        <v>0</v>
      </c>
      <c r="AV211" s="54">
        <v>37.389657163838734</v>
      </c>
      <c r="AW211" s="54">
        <v>7.585655406580645</v>
      </c>
      <c r="AX211" s="54">
        <v>1.0402165404516126</v>
      </c>
      <c r="AY211" s="54">
        <v>0</v>
      </c>
      <c r="AZ211" s="54">
        <v>61.161636372495394</v>
      </c>
      <c r="BA211" s="54">
        <v>0</v>
      </c>
      <c r="BB211" s="54">
        <v>0</v>
      </c>
      <c r="BC211" s="54">
        <v>0</v>
      </c>
      <c r="BD211" s="54">
        <v>0</v>
      </c>
      <c r="BE211" s="54">
        <v>0</v>
      </c>
      <c r="BF211" s="54">
        <v>87.93294471125795</v>
      </c>
      <c r="BG211" s="54">
        <v>36.79459994841935</v>
      </c>
      <c r="BH211" s="54">
        <v>0.13149490503225805</v>
      </c>
      <c r="BI211" s="54">
        <v>0</v>
      </c>
      <c r="BJ211" s="54">
        <v>33.26422988509679</v>
      </c>
      <c r="BK211" s="32">
        <f t="shared" si="5"/>
        <v>270.847644028334</v>
      </c>
    </row>
    <row r="212" spans="1:63" ht="15">
      <c r="A212" s="52"/>
      <c r="B212" s="53" t="s">
        <v>219</v>
      </c>
      <c r="C212" s="54">
        <v>0</v>
      </c>
      <c r="D212" s="54">
        <v>0</v>
      </c>
      <c r="E212" s="54">
        <v>0</v>
      </c>
      <c r="F212" s="54">
        <v>0</v>
      </c>
      <c r="G212" s="54">
        <v>0</v>
      </c>
      <c r="H212" s="54">
        <v>1.029155280516129</v>
      </c>
      <c r="I212" s="54">
        <v>0</v>
      </c>
      <c r="J212" s="54">
        <v>0</v>
      </c>
      <c r="K212" s="54">
        <v>0</v>
      </c>
      <c r="L212" s="54">
        <v>0.7446525914838711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0.6429783430322579</v>
      </c>
      <c r="S212" s="54">
        <v>0</v>
      </c>
      <c r="T212" s="54">
        <v>0</v>
      </c>
      <c r="U212" s="54">
        <v>0</v>
      </c>
      <c r="V212" s="54">
        <v>0.03742915593548387</v>
      </c>
      <c r="W212" s="54">
        <v>0</v>
      </c>
      <c r="X212" s="54">
        <v>0</v>
      </c>
      <c r="Y212" s="54">
        <v>0</v>
      </c>
      <c r="Z212" s="54">
        <v>0</v>
      </c>
      <c r="AA212" s="54">
        <v>0</v>
      </c>
      <c r="AB212" s="54">
        <v>0.19794441090322584</v>
      </c>
      <c r="AC212" s="54">
        <v>0</v>
      </c>
      <c r="AD212" s="54">
        <v>0</v>
      </c>
      <c r="AE212" s="54">
        <v>0</v>
      </c>
      <c r="AF212" s="54">
        <v>0.018069400483870967</v>
      </c>
      <c r="AG212" s="54">
        <v>0</v>
      </c>
      <c r="AH212" s="54">
        <v>0</v>
      </c>
      <c r="AI212" s="54">
        <v>0</v>
      </c>
      <c r="AJ212" s="54">
        <v>0</v>
      </c>
      <c r="AK212" s="54">
        <v>0</v>
      </c>
      <c r="AL212" s="54">
        <v>0.10748373893548385</v>
      </c>
      <c r="AM212" s="54">
        <v>0</v>
      </c>
      <c r="AN212" s="54">
        <v>0</v>
      </c>
      <c r="AO212" s="54">
        <v>0</v>
      </c>
      <c r="AP212" s="54">
        <v>0</v>
      </c>
      <c r="AQ212" s="54">
        <v>0</v>
      </c>
      <c r="AR212" s="54">
        <v>0</v>
      </c>
      <c r="AS212" s="54">
        <v>0</v>
      </c>
      <c r="AT212" s="54">
        <v>0</v>
      </c>
      <c r="AU212" s="54">
        <v>0</v>
      </c>
      <c r="AV212" s="54">
        <v>61.521732456677334</v>
      </c>
      <c r="AW212" s="54">
        <v>0</v>
      </c>
      <c r="AX212" s="54">
        <v>0</v>
      </c>
      <c r="AY212" s="54">
        <v>0</v>
      </c>
      <c r="AZ212" s="54">
        <v>12.874246055127118</v>
      </c>
      <c r="BA212" s="54">
        <v>0</v>
      </c>
      <c r="BB212" s="54">
        <v>0</v>
      </c>
      <c r="BC212" s="54">
        <v>0</v>
      </c>
      <c r="BD212" s="54">
        <v>0</v>
      </c>
      <c r="BE212" s="54">
        <v>0</v>
      </c>
      <c r="BF212" s="54">
        <v>139.1307220862259</v>
      </c>
      <c r="BG212" s="54">
        <v>0</v>
      </c>
      <c r="BH212" s="54">
        <v>0</v>
      </c>
      <c r="BI212" s="54">
        <v>0</v>
      </c>
      <c r="BJ212" s="54">
        <v>14.394347743870968</v>
      </c>
      <c r="BK212" s="32">
        <f t="shared" si="5"/>
        <v>230.69876126319164</v>
      </c>
    </row>
    <row r="213" spans="1:63" ht="15">
      <c r="A213" s="52"/>
      <c r="B213" s="53" t="s">
        <v>220</v>
      </c>
      <c r="C213" s="54">
        <v>0</v>
      </c>
      <c r="D213" s="54">
        <v>0</v>
      </c>
      <c r="E213" s="54">
        <v>0</v>
      </c>
      <c r="F213" s="54">
        <v>0</v>
      </c>
      <c r="G213" s="54">
        <v>0</v>
      </c>
      <c r="H213" s="54">
        <v>2.6882286217096785</v>
      </c>
      <c r="I213" s="54">
        <v>13.015581113967741</v>
      </c>
      <c r="J213" s="54">
        <v>0.2520731612903226</v>
      </c>
      <c r="K213" s="54">
        <v>0</v>
      </c>
      <c r="L213" s="54">
        <v>3.587442054451613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1.499270714516129</v>
      </c>
      <c r="S213" s="54">
        <v>0</v>
      </c>
      <c r="T213" s="54">
        <v>1.0971723853548387</v>
      </c>
      <c r="U213" s="54">
        <v>0</v>
      </c>
      <c r="V213" s="54">
        <v>1.2852680402580647</v>
      </c>
      <c r="W213" s="54">
        <v>0</v>
      </c>
      <c r="X213" s="54">
        <v>0</v>
      </c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4">
        <v>0</v>
      </c>
      <c r="AL213" s="54">
        <v>0</v>
      </c>
      <c r="AM213" s="54">
        <v>0</v>
      </c>
      <c r="AN213" s="54">
        <v>0</v>
      </c>
      <c r="AO213" s="54">
        <v>0</v>
      </c>
      <c r="AP213" s="54">
        <v>0</v>
      </c>
      <c r="AQ213" s="54">
        <v>0</v>
      </c>
      <c r="AR213" s="54">
        <v>0</v>
      </c>
      <c r="AS213" s="54">
        <v>0</v>
      </c>
      <c r="AT213" s="54">
        <v>0</v>
      </c>
      <c r="AU213" s="54">
        <v>0</v>
      </c>
      <c r="AV213" s="54">
        <v>39.3979436514516</v>
      </c>
      <c r="AW213" s="54">
        <v>50.369933061806464</v>
      </c>
      <c r="AX213" s="54">
        <v>1.2314366364838707</v>
      </c>
      <c r="AY213" s="54">
        <v>0</v>
      </c>
      <c r="AZ213" s="54">
        <v>22.270855002072587</v>
      </c>
      <c r="BA213" s="54">
        <v>0</v>
      </c>
      <c r="BB213" s="54">
        <v>0</v>
      </c>
      <c r="BC213" s="54">
        <v>0</v>
      </c>
      <c r="BD213" s="54">
        <v>0</v>
      </c>
      <c r="BE213" s="54">
        <v>0</v>
      </c>
      <c r="BF213" s="54">
        <v>14.36792569329031</v>
      </c>
      <c r="BG213" s="54">
        <v>5.6273745378387074</v>
      </c>
      <c r="BH213" s="54">
        <v>6.698462889225807</v>
      </c>
      <c r="BI213" s="54">
        <v>0</v>
      </c>
      <c r="BJ213" s="54">
        <v>8.59362272448387</v>
      </c>
      <c r="BK213" s="32">
        <f t="shared" si="5"/>
        <v>171.9825902882016</v>
      </c>
    </row>
    <row r="214" spans="1:63" ht="15">
      <c r="A214" s="52"/>
      <c r="B214" s="53" t="s">
        <v>221</v>
      </c>
      <c r="C214" s="54">
        <v>0</v>
      </c>
      <c r="D214" s="54">
        <v>0</v>
      </c>
      <c r="E214" s="54">
        <v>0</v>
      </c>
      <c r="F214" s="54">
        <v>0</v>
      </c>
      <c r="G214" s="54">
        <v>0</v>
      </c>
      <c r="H214" s="54">
        <v>28.319109788709685</v>
      </c>
      <c r="I214" s="54">
        <v>0</v>
      </c>
      <c r="J214" s="54">
        <v>0</v>
      </c>
      <c r="K214" s="54">
        <v>0</v>
      </c>
      <c r="L214" s="54">
        <v>2.039564541451613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28.87878899529032</v>
      </c>
      <c r="S214" s="54">
        <v>0</v>
      </c>
      <c r="T214" s="54">
        <v>0</v>
      </c>
      <c r="U214" s="54">
        <v>0</v>
      </c>
      <c r="V214" s="54">
        <v>3.0249015562903225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89.20239008106451</v>
      </c>
      <c r="AC214" s="54">
        <v>0</v>
      </c>
      <c r="AD214" s="54">
        <v>0</v>
      </c>
      <c r="AE214" s="54">
        <v>0</v>
      </c>
      <c r="AF214" s="54">
        <v>0.1527944249677419</v>
      </c>
      <c r="AG214" s="54">
        <v>0</v>
      </c>
      <c r="AH214" s="54">
        <v>0</v>
      </c>
      <c r="AI214" s="54">
        <v>0</v>
      </c>
      <c r="AJ214" s="54">
        <v>0</v>
      </c>
      <c r="AK214" s="54">
        <v>0</v>
      </c>
      <c r="AL214" s="54">
        <v>121.27632164606449</v>
      </c>
      <c r="AM214" s="54">
        <v>0</v>
      </c>
      <c r="AN214" s="54">
        <v>0</v>
      </c>
      <c r="AO214" s="54">
        <v>0</v>
      </c>
      <c r="AP214" s="54">
        <v>0.0004246242903225809</v>
      </c>
      <c r="AQ214" s="54">
        <v>0</v>
      </c>
      <c r="AR214" s="54">
        <v>0</v>
      </c>
      <c r="AS214" s="54">
        <v>0</v>
      </c>
      <c r="AT214" s="54">
        <v>0</v>
      </c>
      <c r="AU214" s="54">
        <v>0</v>
      </c>
      <c r="AV214" s="54">
        <v>594.900278314768</v>
      </c>
      <c r="AW214" s="54">
        <v>0.0008536252580645163</v>
      </c>
      <c r="AX214" s="54">
        <v>0.05029102506451613</v>
      </c>
      <c r="AY214" s="54">
        <v>0</v>
      </c>
      <c r="AZ214" s="54">
        <v>66.69571776242108</v>
      </c>
      <c r="BA214" s="54">
        <v>0</v>
      </c>
      <c r="BB214" s="54">
        <v>0</v>
      </c>
      <c r="BC214" s="54">
        <v>0</v>
      </c>
      <c r="BD214" s="54">
        <v>0</v>
      </c>
      <c r="BE214" s="54">
        <v>0</v>
      </c>
      <c r="BF214" s="54">
        <v>1409.4419346417844</v>
      </c>
      <c r="BG214" s="54">
        <v>0.009807219774193545</v>
      </c>
      <c r="BH214" s="54">
        <v>0</v>
      </c>
      <c r="BI214" s="54">
        <v>0</v>
      </c>
      <c r="BJ214" s="54">
        <v>69.35732149064512</v>
      </c>
      <c r="BK214" s="32">
        <f t="shared" si="5"/>
        <v>2413.3504997378445</v>
      </c>
    </row>
    <row r="215" spans="1:63" ht="15">
      <c r="A215" s="52"/>
      <c r="B215" s="53" t="s">
        <v>222</v>
      </c>
      <c r="C215" s="54">
        <v>0</v>
      </c>
      <c r="D215" s="54">
        <v>0</v>
      </c>
      <c r="E215" s="54">
        <v>285.0116794850001</v>
      </c>
      <c r="F215" s="54">
        <v>0</v>
      </c>
      <c r="G215" s="54">
        <v>0</v>
      </c>
      <c r="H215" s="54">
        <v>372.7332579699677</v>
      </c>
      <c r="I215" s="54">
        <v>4591.473536345194</v>
      </c>
      <c r="J215" s="54">
        <v>1365.8248030097416</v>
      </c>
      <c r="K215" s="54">
        <v>0</v>
      </c>
      <c r="L215" s="54">
        <v>200.6006638586774</v>
      </c>
      <c r="M215" s="54">
        <v>0</v>
      </c>
      <c r="N215" s="54">
        <v>3.9480161185161275</v>
      </c>
      <c r="O215" s="54">
        <v>0</v>
      </c>
      <c r="P215" s="54">
        <v>0</v>
      </c>
      <c r="Q215" s="54">
        <v>0</v>
      </c>
      <c r="R215" s="54">
        <v>15.22997893335484</v>
      </c>
      <c r="S215" s="54">
        <v>502.9225372840646</v>
      </c>
      <c r="T215" s="54">
        <v>102.57869033045161</v>
      </c>
      <c r="U215" s="54">
        <v>0</v>
      </c>
      <c r="V215" s="54">
        <v>33.42735558241935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8.63702352887097</v>
      </c>
      <c r="AC215" s="54">
        <v>0</v>
      </c>
      <c r="AD215" s="54">
        <v>0</v>
      </c>
      <c r="AE215" s="54">
        <v>0</v>
      </c>
      <c r="AF215" s="54">
        <v>3.227807611</v>
      </c>
      <c r="AG215" s="54">
        <v>0</v>
      </c>
      <c r="AH215" s="54">
        <v>0</v>
      </c>
      <c r="AI215" s="54">
        <v>0</v>
      </c>
      <c r="AJ215" s="54">
        <v>0</v>
      </c>
      <c r="AK215" s="54">
        <v>0</v>
      </c>
      <c r="AL215" s="54">
        <v>0.6559390465161289</v>
      </c>
      <c r="AM215" s="54">
        <v>0.5230495603225805</v>
      </c>
      <c r="AN215" s="54">
        <v>0</v>
      </c>
      <c r="AO215" s="54">
        <v>0</v>
      </c>
      <c r="AP215" s="54">
        <v>0.10760165087096771</v>
      </c>
      <c r="AQ215" s="54">
        <v>0</v>
      </c>
      <c r="AR215" s="54">
        <v>0</v>
      </c>
      <c r="AS215" s="54">
        <v>0</v>
      </c>
      <c r="AT215" s="54">
        <v>0</v>
      </c>
      <c r="AU215" s="54">
        <v>0</v>
      </c>
      <c r="AV215" s="54">
        <v>678.062161955807</v>
      </c>
      <c r="AW215" s="54">
        <v>2233.649263525774</v>
      </c>
      <c r="AX215" s="54">
        <v>9.793339564322581</v>
      </c>
      <c r="AY215" s="54">
        <v>0</v>
      </c>
      <c r="AZ215" s="54">
        <v>1042.491860808802</v>
      </c>
      <c r="BA215" s="54">
        <v>0</v>
      </c>
      <c r="BB215" s="54">
        <v>0</v>
      </c>
      <c r="BC215" s="54">
        <v>0</v>
      </c>
      <c r="BD215" s="54">
        <v>0</v>
      </c>
      <c r="BE215" s="54">
        <v>0</v>
      </c>
      <c r="BF215" s="54">
        <v>139.60851478129018</v>
      </c>
      <c r="BG215" s="54">
        <v>114.04028054164517</v>
      </c>
      <c r="BH215" s="54">
        <v>9.41632101935484</v>
      </c>
      <c r="BI215" s="54">
        <v>0</v>
      </c>
      <c r="BJ215" s="54">
        <v>122.46676214754842</v>
      </c>
      <c r="BK215" s="32">
        <f t="shared" si="5"/>
        <v>11836.430444659514</v>
      </c>
    </row>
    <row r="216" spans="1:63" ht="15">
      <c r="A216" s="52"/>
      <c r="B216" s="53" t="s">
        <v>223</v>
      </c>
      <c r="C216" s="54">
        <v>0</v>
      </c>
      <c r="D216" s="54">
        <v>0</v>
      </c>
      <c r="E216" s="54">
        <v>0</v>
      </c>
      <c r="F216" s="54">
        <v>0</v>
      </c>
      <c r="G216" s="54">
        <v>0</v>
      </c>
      <c r="H216" s="54">
        <v>14.534782727967743</v>
      </c>
      <c r="I216" s="54">
        <v>0</v>
      </c>
      <c r="J216" s="54">
        <v>0</v>
      </c>
      <c r="K216" s="54">
        <v>0</v>
      </c>
      <c r="L216" s="54">
        <v>0.00680809564516129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20.311246017451612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2.9337297028709672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4">
        <v>0</v>
      </c>
      <c r="AL216" s="54">
        <v>1.9869414066451612</v>
      </c>
      <c r="AM216" s="54">
        <v>0</v>
      </c>
      <c r="AN216" s="54">
        <v>0</v>
      </c>
      <c r="AO216" s="54">
        <v>0</v>
      </c>
      <c r="AP216" s="54">
        <v>0</v>
      </c>
      <c r="AQ216" s="54">
        <v>0</v>
      </c>
      <c r="AR216" s="54">
        <v>0</v>
      </c>
      <c r="AS216" s="54">
        <v>0</v>
      </c>
      <c r="AT216" s="54">
        <v>0</v>
      </c>
      <c r="AU216" s="54">
        <v>0</v>
      </c>
      <c r="AV216" s="54">
        <v>1362.8144209751592</v>
      </c>
      <c r="AW216" s="54">
        <v>0</v>
      </c>
      <c r="AX216" s="54">
        <v>0</v>
      </c>
      <c r="AY216" s="54">
        <v>0</v>
      </c>
      <c r="AZ216" s="54">
        <v>1.841177323161884</v>
      </c>
      <c r="BA216" s="54">
        <v>0</v>
      </c>
      <c r="BB216" s="54">
        <v>0</v>
      </c>
      <c r="BC216" s="54">
        <v>0</v>
      </c>
      <c r="BD216" s="54">
        <v>0</v>
      </c>
      <c r="BE216" s="54">
        <v>0</v>
      </c>
      <c r="BF216" s="54">
        <v>2508.2985927276413</v>
      </c>
      <c r="BG216" s="54">
        <v>0</v>
      </c>
      <c r="BH216" s="54">
        <v>0</v>
      </c>
      <c r="BI216" s="54">
        <v>0</v>
      </c>
      <c r="BJ216" s="54">
        <v>1.7648379268387095</v>
      </c>
      <c r="BK216" s="32">
        <f t="shared" si="5"/>
        <v>3914.492536903382</v>
      </c>
    </row>
    <row r="217" spans="1:63" ht="15">
      <c r="A217" s="52"/>
      <c r="B217" s="53" t="s">
        <v>224</v>
      </c>
      <c r="C217" s="54">
        <v>0</v>
      </c>
      <c r="D217" s="54">
        <v>0</v>
      </c>
      <c r="E217" s="54">
        <v>0</v>
      </c>
      <c r="F217" s="54">
        <v>0</v>
      </c>
      <c r="G217" s="54">
        <v>0</v>
      </c>
      <c r="H217" s="54">
        <v>0.47961475122580643</v>
      </c>
      <c r="I217" s="54">
        <v>0</v>
      </c>
      <c r="J217" s="54">
        <v>0</v>
      </c>
      <c r="K217" s="54">
        <v>0</v>
      </c>
      <c r="L217" s="54">
        <v>0.16451675806451613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0.09129333438709678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0.17024510932258063</v>
      </c>
      <c r="AC217" s="54">
        <v>0</v>
      </c>
      <c r="AD217" s="54">
        <v>0</v>
      </c>
      <c r="AE217" s="54">
        <v>0</v>
      </c>
      <c r="AF217" s="54">
        <v>0.07556468387096775</v>
      </c>
      <c r="AG217" s="54">
        <v>0</v>
      </c>
      <c r="AH217" s="54">
        <v>0</v>
      </c>
      <c r="AI217" s="54">
        <v>0</v>
      </c>
      <c r="AJ217" s="54">
        <v>0</v>
      </c>
      <c r="AK217" s="54">
        <v>0</v>
      </c>
      <c r="AL217" s="54">
        <v>0</v>
      </c>
      <c r="AM217" s="54">
        <v>0</v>
      </c>
      <c r="AN217" s="54">
        <v>0</v>
      </c>
      <c r="AO217" s="54">
        <v>0</v>
      </c>
      <c r="AP217" s="54">
        <v>0</v>
      </c>
      <c r="AQ217" s="54">
        <v>0</v>
      </c>
      <c r="AR217" s="54">
        <v>0</v>
      </c>
      <c r="AS217" s="54">
        <v>0</v>
      </c>
      <c r="AT217" s="54">
        <v>0</v>
      </c>
      <c r="AU217" s="54">
        <v>0</v>
      </c>
      <c r="AV217" s="54">
        <v>46.56140291532261</v>
      </c>
      <c r="AW217" s="54">
        <v>1.133470258064516</v>
      </c>
      <c r="AX217" s="54">
        <v>0</v>
      </c>
      <c r="AY217" s="54">
        <v>0</v>
      </c>
      <c r="AZ217" s="54">
        <v>2.2386718962256937</v>
      </c>
      <c r="BA217" s="54">
        <v>0</v>
      </c>
      <c r="BB217" s="54">
        <v>0</v>
      </c>
      <c r="BC217" s="54">
        <v>0</v>
      </c>
      <c r="BD217" s="54">
        <v>0</v>
      </c>
      <c r="BE217" s="54">
        <v>0</v>
      </c>
      <c r="BF217" s="54">
        <v>28.323683583032246</v>
      </c>
      <c r="BG217" s="54">
        <v>0.3562335096774194</v>
      </c>
      <c r="BH217" s="54">
        <v>0</v>
      </c>
      <c r="BI217" s="54">
        <v>0</v>
      </c>
      <c r="BJ217" s="54">
        <v>0.2266940516129032</v>
      </c>
      <c r="BK217" s="32">
        <f t="shared" si="5"/>
        <v>79.82139085080637</v>
      </c>
    </row>
    <row r="218" spans="1:63" ht="15">
      <c r="A218" s="52"/>
      <c r="B218" s="53" t="s">
        <v>225</v>
      </c>
      <c r="C218" s="54">
        <v>0</v>
      </c>
      <c r="D218" s="54">
        <v>0</v>
      </c>
      <c r="E218" s="54">
        <v>0</v>
      </c>
      <c r="F218" s="54">
        <v>0</v>
      </c>
      <c r="G218" s="54">
        <v>0</v>
      </c>
      <c r="H218" s="54">
        <v>0.5251458859032258</v>
      </c>
      <c r="I218" s="54">
        <v>0</v>
      </c>
      <c r="J218" s="54">
        <v>0</v>
      </c>
      <c r="K218" s="54">
        <v>0</v>
      </c>
      <c r="L218" s="54">
        <v>0.03212784193548387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0.20743866425806454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0.13028823725806452</v>
      </c>
      <c r="AC218" s="54">
        <v>0</v>
      </c>
      <c r="AD218" s="54">
        <v>0</v>
      </c>
      <c r="AE218" s="54">
        <v>0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  <c r="AK218" s="54">
        <v>0</v>
      </c>
      <c r="AL218" s="54">
        <v>0.001054965483870968</v>
      </c>
      <c r="AM218" s="54">
        <v>0</v>
      </c>
      <c r="AN218" s="54">
        <v>0</v>
      </c>
      <c r="AO218" s="54">
        <v>0</v>
      </c>
      <c r="AP218" s="54">
        <v>0</v>
      </c>
      <c r="AQ218" s="54">
        <v>0</v>
      </c>
      <c r="AR218" s="54">
        <v>0</v>
      </c>
      <c r="AS218" s="54">
        <v>0</v>
      </c>
      <c r="AT218" s="54">
        <v>0</v>
      </c>
      <c r="AU218" s="54">
        <v>0</v>
      </c>
      <c r="AV218" s="54">
        <v>64.16775361887093</v>
      </c>
      <c r="AW218" s="54">
        <v>1.1921109967741936</v>
      </c>
      <c r="AX218" s="54">
        <v>0</v>
      </c>
      <c r="AY218" s="54">
        <v>0</v>
      </c>
      <c r="AZ218" s="54">
        <v>8.370623661907326</v>
      </c>
      <c r="BA218" s="54">
        <v>0</v>
      </c>
      <c r="BB218" s="54">
        <v>0</v>
      </c>
      <c r="BC218" s="54">
        <v>0</v>
      </c>
      <c r="BD218" s="54">
        <v>0</v>
      </c>
      <c r="BE218" s="54">
        <v>0</v>
      </c>
      <c r="BF218" s="54">
        <v>21.748580517064543</v>
      </c>
      <c r="BG218" s="54">
        <v>14.390301239258061</v>
      </c>
      <c r="BH218" s="54">
        <v>0</v>
      </c>
      <c r="BI218" s="54">
        <v>0</v>
      </c>
      <c r="BJ218" s="54">
        <v>0.39031612961290324</v>
      </c>
      <c r="BK218" s="32">
        <f t="shared" si="5"/>
        <v>111.15574175832667</v>
      </c>
    </row>
    <row r="219" spans="1:63" ht="15">
      <c r="A219" s="52"/>
      <c r="B219" s="53" t="s">
        <v>226</v>
      </c>
      <c r="C219" s="54">
        <v>0</v>
      </c>
      <c r="D219" s="54">
        <v>0</v>
      </c>
      <c r="E219" s="54">
        <v>0</v>
      </c>
      <c r="F219" s="54">
        <v>0</v>
      </c>
      <c r="G219" s="54">
        <v>0</v>
      </c>
      <c r="H219" s="54">
        <v>0.4628811423225806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0.09029484312903227</v>
      </c>
      <c r="S219" s="54">
        <v>0</v>
      </c>
      <c r="T219" s="54">
        <v>0</v>
      </c>
      <c r="U219" s="54">
        <v>0</v>
      </c>
      <c r="V219" s="54">
        <v>0.053302758064516134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4">
        <v>0</v>
      </c>
      <c r="AL219" s="54">
        <v>0</v>
      </c>
      <c r="AM219" s="54">
        <v>0</v>
      </c>
      <c r="AN219" s="54">
        <v>0</v>
      </c>
      <c r="AO219" s="54">
        <v>0</v>
      </c>
      <c r="AP219" s="54">
        <v>0</v>
      </c>
      <c r="AQ219" s="54">
        <v>0</v>
      </c>
      <c r="AR219" s="54">
        <v>0</v>
      </c>
      <c r="AS219" s="54">
        <v>0</v>
      </c>
      <c r="AT219" s="54">
        <v>0</v>
      </c>
      <c r="AU219" s="54">
        <v>0</v>
      </c>
      <c r="AV219" s="54">
        <v>24.45356637367743</v>
      </c>
      <c r="AW219" s="54">
        <v>1.2409839225806452</v>
      </c>
      <c r="AX219" s="54">
        <v>0</v>
      </c>
      <c r="AY219" s="54">
        <v>0</v>
      </c>
      <c r="AZ219" s="54">
        <v>0.48850595785298584</v>
      </c>
      <c r="BA219" s="54">
        <v>0</v>
      </c>
      <c r="BB219" s="54">
        <v>0</v>
      </c>
      <c r="BC219" s="54">
        <v>0</v>
      </c>
      <c r="BD219" s="54">
        <v>0</v>
      </c>
      <c r="BE219" s="54">
        <v>0</v>
      </c>
      <c r="BF219" s="54">
        <v>13.003870173838715</v>
      </c>
      <c r="BG219" s="54">
        <v>0.10516812903225806</v>
      </c>
      <c r="BH219" s="54">
        <v>0</v>
      </c>
      <c r="BI219" s="54">
        <v>0</v>
      </c>
      <c r="BJ219" s="54">
        <v>0.42438379412903227</v>
      </c>
      <c r="BK219" s="32">
        <f t="shared" si="5"/>
        <v>40.3229570946272</v>
      </c>
    </row>
    <row r="220" spans="1:63" ht="15">
      <c r="A220" s="52"/>
      <c r="B220" s="53" t="s">
        <v>227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0.6614976723548387</v>
      </c>
      <c r="I220" s="54">
        <v>0</v>
      </c>
      <c r="J220" s="54">
        <v>0</v>
      </c>
      <c r="K220" s="54">
        <v>0</v>
      </c>
      <c r="L220" s="54">
        <v>0.6689780706129032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0.20247857022580645</v>
      </c>
      <c r="S220" s="54">
        <v>0.015418567741935485</v>
      </c>
      <c r="T220" s="54">
        <v>0</v>
      </c>
      <c r="U220" s="54">
        <v>0</v>
      </c>
      <c r="V220" s="54">
        <v>0.010279045161290322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0.020960053064516128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29.432550981193565</v>
      </c>
      <c r="AW220" s="54">
        <v>2.9332298830322587</v>
      </c>
      <c r="AX220" s="54">
        <v>0</v>
      </c>
      <c r="AY220" s="54">
        <v>0</v>
      </c>
      <c r="AZ220" s="54">
        <v>1.1732274020744198</v>
      </c>
      <c r="BA220" s="54">
        <v>0</v>
      </c>
      <c r="BB220" s="54">
        <v>0</v>
      </c>
      <c r="BC220" s="54">
        <v>0</v>
      </c>
      <c r="BD220" s="54">
        <v>0</v>
      </c>
      <c r="BE220" s="54">
        <v>0</v>
      </c>
      <c r="BF220" s="54">
        <v>18.308662130032268</v>
      </c>
      <c r="BG220" s="54">
        <v>0.34763014838709677</v>
      </c>
      <c r="BH220" s="54">
        <v>3.0673248387096774</v>
      </c>
      <c r="BI220" s="54">
        <v>0</v>
      </c>
      <c r="BJ220" s="54">
        <v>0.10224416129032257</v>
      </c>
      <c r="BK220" s="32">
        <f t="shared" si="5"/>
        <v>56.944481523880896</v>
      </c>
    </row>
    <row r="221" spans="1:63" ht="15">
      <c r="A221" s="52"/>
      <c r="B221" s="53" t="s">
        <v>228</v>
      </c>
      <c r="C221" s="54">
        <v>0</v>
      </c>
      <c r="D221" s="54">
        <v>0</v>
      </c>
      <c r="E221" s="54">
        <v>0</v>
      </c>
      <c r="F221" s="54">
        <v>0</v>
      </c>
      <c r="G221" s="54">
        <v>0</v>
      </c>
      <c r="H221" s="54">
        <v>0.5915754294193548</v>
      </c>
      <c r="I221" s="54">
        <v>0</v>
      </c>
      <c r="J221" s="54">
        <v>0</v>
      </c>
      <c r="K221" s="54">
        <v>0</v>
      </c>
      <c r="L221" s="54">
        <v>0.12141631867741935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0.2587351959354839</v>
      </c>
      <c r="S221" s="54">
        <v>0</v>
      </c>
      <c r="T221" s="54">
        <v>0</v>
      </c>
      <c r="U221" s="54">
        <v>0</v>
      </c>
      <c r="V221" s="54">
        <v>0.08749153012903226</v>
      </c>
      <c r="W221" s="54">
        <v>0</v>
      </c>
      <c r="X221" s="54">
        <v>0</v>
      </c>
      <c r="Y221" s="54">
        <v>0</v>
      </c>
      <c r="Z221" s="54">
        <v>0</v>
      </c>
      <c r="AA221" s="54">
        <v>0</v>
      </c>
      <c r="AB221" s="54">
        <v>0.005049398387096774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4">
        <v>0</v>
      </c>
      <c r="AL221" s="54">
        <v>0</v>
      </c>
      <c r="AM221" s="54">
        <v>0</v>
      </c>
      <c r="AN221" s="54">
        <v>0</v>
      </c>
      <c r="AO221" s="54">
        <v>0</v>
      </c>
      <c r="AP221" s="54">
        <v>0</v>
      </c>
      <c r="AQ221" s="54">
        <v>0</v>
      </c>
      <c r="AR221" s="54">
        <v>0</v>
      </c>
      <c r="AS221" s="54">
        <v>0</v>
      </c>
      <c r="AT221" s="54">
        <v>0</v>
      </c>
      <c r="AU221" s="54">
        <v>0</v>
      </c>
      <c r="AV221" s="54">
        <v>14.699887036193568</v>
      </c>
      <c r="AW221" s="54">
        <v>0.9594943889677419</v>
      </c>
      <c r="AX221" s="54">
        <v>0</v>
      </c>
      <c r="AY221" s="54">
        <v>0</v>
      </c>
      <c r="AZ221" s="54">
        <v>0.25196497953134883</v>
      </c>
      <c r="BA221" s="54">
        <v>0</v>
      </c>
      <c r="BB221" s="54">
        <v>0</v>
      </c>
      <c r="BC221" s="54">
        <v>0</v>
      </c>
      <c r="BD221" s="54">
        <v>0</v>
      </c>
      <c r="BE221" s="54">
        <v>0</v>
      </c>
      <c r="BF221" s="54">
        <v>9.401250768967746</v>
      </c>
      <c r="BG221" s="54">
        <v>8.040223538161293</v>
      </c>
      <c r="BH221" s="54">
        <v>0</v>
      </c>
      <c r="BI221" s="54">
        <v>0</v>
      </c>
      <c r="BJ221" s="54">
        <v>0.07579372803225808</v>
      </c>
      <c r="BK221" s="32">
        <f t="shared" si="5"/>
        <v>34.49288231240234</v>
      </c>
    </row>
    <row r="222" spans="1:63" ht="15">
      <c r="A222" s="52"/>
      <c r="B222" s="53" t="s">
        <v>229</v>
      </c>
      <c r="C222" s="54">
        <v>0</v>
      </c>
      <c r="D222" s="54">
        <v>0</v>
      </c>
      <c r="E222" s="54">
        <v>0</v>
      </c>
      <c r="F222" s="54">
        <v>0</v>
      </c>
      <c r="G222" s="54">
        <v>0</v>
      </c>
      <c r="H222" s="54">
        <v>0.2686545125483872</v>
      </c>
      <c r="I222" s="54">
        <v>0.027457096774193546</v>
      </c>
      <c r="J222" s="54">
        <v>0</v>
      </c>
      <c r="K222" s="54">
        <v>0</v>
      </c>
      <c r="L222" s="54">
        <v>0.42382637287096775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0.1224192684516129</v>
      </c>
      <c r="S222" s="54">
        <v>0</v>
      </c>
      <c r="T222" s="54">
        <v>0</v>
      </c>
      <c r="U222" s="54">
        <v>0</v>
      </c>
      <c r="V222" s="54">
        <v>0.030202806451612902</v>
      </c>
      <c r="W222" s="54">
        <v>0</v>
      </c>
      <c r="X222" s="54">
        <v>0</v>
      </c>
      <c r="Y222" s="54">
        <v>0</v>
      </c>
      <c r="Z222" s="54">
        <v>0</v>
      </c>
      <c r="AA222" s="54">
        <v>0</v>
      </c>
      <c r="AB222" s="54">
        <v>0.005489270967741935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4">
        <v>0</v>
      </c>
      <c r="AL222" s="54">
        <v>0</v>
      </c>
      <c r="AM222" s="54">
        <v>0</v>
      </c>
      <c r="AN222" s="54">
        <v>0</v>
      </c>
      <c r="AO222" s="54">
        <v>0</v>
      </c>
      <c r="AP222" s="54">
        <v>0</v>
      </c>
      <c r="AQ222" s="54">
        <v>0</v>
      </c>
      <c r="AR222" s="54">
        <v>0</v>
      </c>
      <c r="AS222" s="54">
        <v>0</v>
      </c>
      <c r="AT222" s="54">
        <v>0</v>
      </c>
      <c r="AU222" s="54">
        <v>0</v>
      </c>
      <c r="AV222" s="54">
        <v>18.776398057774184</v>
      </c>
      <c r="AW222" s="54">
        <v>1.4251293317419353</v>
      </c>
      <c r="AX222" s="54">
        <v>0</v>
      </c>
      <c r="AY222" s="54">
        <v>0</v>
      </c>
      <c r="AZ222" s="54">
        <v>4.138306779401036</v>
      </c>
      <c r="BA222" s="54">
        <v>0</v>
      </c>
      <c r="BB222" s="54">
        <v>0</v>
      </c>
      <c r="BC222" s="54">
        <v>0</v>
      </c>
      <c r="BD222" s="54">
        <v>0</v>
      </c>
      <c r="BE222" s="54">
        <v>0</v>
      </c>
      <c r="BF222" s="54">
        <v>11.066640251516134</v>
      </c>
      <c r="BG222" s="54">
        <v>0.10978541935483871</v>
      </c>
      <c r="BH222" s="54">
        <v>0.5489270967741936</v>
      </c>
      <c r="BI222" s="54">
        <v>0</v>
      </c>
      <c r="BJ222" s="54">
        <v>1.3329579322580645</v>
      </c>
      <c r="BK222" s="32">
        <f t="shared" si="5"/>
        <v>38.276194196884894</v>
      </c>
    </row>
    <row r="223" spans="1:63" ht="15.75" thickBot="1">
      <c r="A223" s="55"/>
      <c r="B223" s="56" t="s">
        <v>230</v>
      </c>
      <c r="C223" s="57">
        <f aca="true" t="shared" si="6" ref="C223:BK223">SUM(C171:C222)</f>
        <v>0</v>
      </c>
      <c r="D223" s="57">
        <f t="shared" si="6"/>
        <v>118.39662871835486</v>
      </c>
      <c r="E223" s="57">
        <f t="shared" si="6"/>
        <v>890.650661718581</v>
      </c>
      <c r="F223" s="57">
        <f t="shared" si="6"/>
        <v>0</v>
      </c>
      <c r="G223" s="57">
        <f t="shared" si="6"/>
        <v>0</v>
      </c>
      <c r="H223" s="57">
        <f t="shared" si="6"/>
        <v>1406.574691144968</v>
      </c>
      <c r="I223" s="57">
        <f t="shared" si="6"/>
        <v>14327.369027094705</v>
      </c>
      <c r="J223" s="57">
        <f t="shared" si="6"/>
        <v>2288.304313032935</v>
      </c>
      <c r="K223" s="57">
        <f t="shared" si="6"/>
        <v>0</v>
      </c>
      <c r="L223" s="57">
        <f t="shared" si="6"/>
        <v>998.4578873313549</v>
      </c>
      <c r="M223" s="57">
        <f t="shared" si="6"/>
        <v>0</v>
      </c>
      <c r="N223" s="57">
        <f t="shared" si="6"/>
        <v>3.9480161185161275</v>
      </c>
      <c r="O223" s="57">
        <f t="shared" si="6"/>
        <v>0</v>
      </c>
      <c r="P223" s="57">
        <f t="shared" si="6"/>
        <v>0</v>
      </c>
      <c r="Q223" s="57">
        <f t="shared" si="6"/>
        <v>0</v>
      </c>
      <c r="R223" s="57">
        <f t="shared" si="6"/>
        <v>272.7437233691613</v>
      </c>
      <c r="S223" s="57">
        <f t="shared" si="6"/>
        <v>1783.4740636632262</v>
      </c>
      <c r="T223" s="57">
        <f t="shared" si="6"/>
        <v>925.6721581351612</v>
      </c>
      <c r="U223" s="57">
        <f t="shared" si="6"/>
        <v>0</v>
      </c>
      <c r="V223" s="57">
        <f t="shared" si="6"/>
        <v>238.7307032956129</v>
      </c>
      <c r="W223" s="57">
        <f t="shared" si="6"/>
        <v>0</v>
      </c>
      <c r="X223" s="57">
        <f t="shared" si="6"/>
        <v>0</v>
      </c>
      <c r="Y223" s="57">
        <f t="shared" si="6"/>
        <v>0</v>
      </c>
      <c r="Z223" s="57">
        <f t="shared" si="6"/>
        <v>0</v>
      </c>
      <c r="AA223" s="57">
        <f t="shared" si="6"/>
        <v>0</v>
      </c>
      <c r="AB223" s="57">
        <f t="shared" si="6"/>
        <v>114.82906425751612</v>
      </c>
      <c r="AC223" s="57">
        <f t="shared" si="6"/>
        <v>8.917157744290323</v>
      </c>
      <c r="AD223" s="57">
        <f t="shared" si="6"/>
        <v>0</v>
      </c>
      <c r="AE223" s="57">
        <f t="shared" si="6"/>
        <v>0</v>
      </c>
      <c r="AF223" s="57">
        <f t="shared" si="6"/>
        <v>20.270225715548385</v>
      </c>
      <c r="AG223" s="57">
        <f t="shared" si="6"/>
        <v>0</v>
      </c>
      <c r="AH223" s="57">
        <f t="shared" si="6"/>
        <v>0</v>
      </c>
      <c r="AI223" s="57">
        <f t="shared" si="6"/>
        <v>0</v>
      </c>
      <c r="AJ223" s="57">
        <f t="shared" si="6"/>
        <v>0</v>
      </c>
      <c r="AK223" s="57">
        <f t="shared" si="6"/>
        <v>0</v>
      </c>
      <c r="AL223" s="57">
        <f t="shared" si="6"/>
        <v>126.49291352135481</v>
      </c>
      <c r="AM223" s="57">
        <f t="shared" si="6"/>
        <v>0.5769079329354838</v>
      </c>
      <c r="AN223" s="57">
        <f t="shared" si="6"/>
        <v>14.330087378999998</v>
      </c>
      <c r="AO223" s="57">
        <f t="shared" si="6"/>
        <v>0</v>
      </c>
      <c r="AP223" s="57">
        <f t="shared" si="6"/>
        <v>1.1626055656774192</v>
      </c>
      <c r="AQ223" s="57">
        <f t="shared" si="6"/>
        <v>0</v>
      </c>
      <c r="AR223" s="57">
        <f t="shared" si="6"/>
        <v>12.972027288</v>
      </c>
      <c r="AS223" s="57">
        <f t="shared" si="6"/>
        <v>0</v>
      </c>
      <c r="AT223" s="57">
        <f t="shared" si="6"/>
        <v>0</v>
      </c>
      <c r="AU223" s="57">
        <f t="shared" si="6"/>
        <v>0</v>
      </c>
      <c r="AV223" s="57">
        <f t="shared" si="6"/>
        <v>6456.586512114533</v>
      </c>
      <c r="AW223" s="57">
        <f t="shared" si="6"/>
        <v>7583.735655269193</v>
      </c>
      <c r="AX223" s="57">
        <f t="shared" si="6"/>
        <v>1351.6313744816773</v>
      </c>
      <c r="AY223" s="57">
        <f t="shared" si="6"/>
        <v>0</v>
      </c>
      <c r="AZ223" s="57">
        <f t="shared" si="6"/>
        <v>4943.648321226678</v>
      </c>
      <c r="BA223" s="57">
        <f t="shared" si="6"/>
        <v>0</v>
      </c>
      <c r="BB223" s="57">
        <f t="shared" si="6"/>
        <v>0</v>
      </c>
      <c r="BC223" s="57">
        <f t="shared" si="6"/>
        <v>1.2901585928387096</v>
      </c>
      <c r="BD223" s="57">
        <f t="shared" si="6"/>
        <v>0</v>
      </c>
      <c r="BE223" s="57">
        <f t="shared" si="6"/>
        <v>0</v>
      </c>
      <c r="BF223" s="57">
        <f t="shared" si="6"/>
        <v>9631.62510840596</v>
      </c>
      <c r="BG223" s="57">
        <f t="shared" si="6"/>
        <v>1382.3624256962578</v>
      </c>
      <c r="BH223" s="57">
        <f t="shared" si="6"/>
        <v>616.9421476489032</v>
      </c>
      <c r="BI223" s="57">
        <f t="shared" si="6"/>
        <v>0</v>
      </c>
      <c r="BJ223" s="57">
        <f t="shared" si="6"/>
        <v>1386.9578583750645</v>
      </c>
      <c r="BK223" s="57">
        <f t="shared" si="6"/>
        <v>56908.652424838</v>
      </c>
    </row>
    <row r="224" spans="1:63" ht="15.75" thickBot="1">
      <c r="A224" s="55"/>
      <c r="B224" s="58" t="s">
        <v>231</v>
      </c>
      <c r="C224" s="57">
        <f aca="true" t="shared" si="7" ref="C224:BK224">C223+C169+C167+C165+C19+C15</f>
        <v>0</v>
      </c>
      <c r="D224" s="57">
        <f t="shared" si="7"/>
        <v>2408.8083704912583</v>
      </c>
      <c r="E224" s="57">
        <f t="shared" si="7"/>
        <v>1593.2299608975486</v>
      </c>
      <c r="F224" s="57">
        <f t="shared" si="7"/>
        <v>0</v>
      </c>
      <c r="G224" s="57">
        <f t="shared" si="7"/>
        <v>0</v>
      </c>
      <c r="H224" s="57">
        <f t="shared" si="7"/>
        <v>1695.422998965484</v>
      </c>
      <c r="I224" s="57">
        <f t="shared" si="7"/>
        <v>36927.87405646419</v>
      </c>
      <c r="J224" s="57">
        <f t="shared" si="7"/>
        <v>4548.588150570677</v>
      </c>
      <c r="K224" s="57">
        <f t="shared" si="7"/>
        <v>42.916866854</v>
      </c>
      <c r="L224" s="57">
        <f t="shared" si="7"/>
        <v>1533.4678582665808</v>
      </c>
      <c r="M224" s="57">
        <f t="shared" si="7"/>
        <v>0</v>
      </c>
      <c r="N224" s="57">
        <f t="shared" si="7"/>
        <v>3.9480161185161275</v>
      </c>
      <c r="O224" s="57">
        <f t="shared" si="7"/>
        <v>0</v>
      </c>
      <c r="P224" s="57">
        <f t="shared" si="7"/>
        <v>0</v>
      </c>
      <c r="Q224" s="57">
        <f t="shared" si="7"/>
        <v>0</v>
      </c>
      <c r="R224" s="57">
        <f t="shared" si="7"/>
        <v>343.090694392258</v>
      </c>
      <c r="S224" s="57">
        <f t="shared" si="7"/>
        <v>6265.26707274213</v>
      </c>
      <c r="T224" s="57">
        <f t="shared" si="7"/>
        <v>1548.119465180645</v>
      </c>
      <c r="U224" s="57">
        <f t="shared" si="7"/>
        <v>0</v>
      </c>
      <c r="V224" s="57">
        <f t="shared" si="7"/>
        <v>467.9582976589999</v>
      </c>
      <c r="W224" s="57">
        <f t="shared" si="7"/>
        <v>0</v>
      </c>
      <c r="X224" s="57">
        <f t="shared" si="7"/>
        <v>0</v>
      </c>
      <c r="Y224" s="57">
        <f t="shared" si="7"/>
        <v>0</v>
      </c>
      <c r="Z224" s="57">
        <f t="shared" si="7"/>
        <v>0</v>
      </c>
      <c r="AA224" s="57">
        <f t="shared" si="7"/>
        <v>0</v>
      </c>
      <c r="AB224" s="57">
        <f t="shared" si="7"/>
        <v>119.49572217238709</v>
      </c>
      <c r="AC224" s="57">
        <f t="shared" si="7"/>
        <v>21.61473792009678</v>
      </c>
      <c r="AD224" s="57">
        <f t="shared" si="7"/>
        <v>0</v>
      </c>
      <c r="AE224" s="57">
        <f t="shared" si="7"/>
        <v>0</v>
      </c>
      <c r="AF224" s="57">
        <f t="shared" si="7"/>
        <v>36.04993915519355</v>
      </c>
      <c r="AG224" s="57">
        <f t="shared" si="7"/>
        <v>0</v>
      </c>
      <c r="AH224" s="57">
        <f t="shared" si="7"/>
        <v>0</v>
      </c>
      <c r="AI224" s="57">
        <f t="shared" si="7"/>
        <v>0</v>
      </c>
      <c r="AJ224" s="57">
        <f t="shared" si="7"/>
        <v>0</v>
      </c>
      <c r="AK224" s="57">
        <f t="shared" si="7"/>
        <v>0</v>
      </c>
      <c r="AL224" s="57">
        <f t="shared" si="7"/>
        <v>126.77028909058062</v>
      </c>
      <c r="AM224" s="57">
        <f t="shared" si="7"/>
        <v>0.6498585869032257</v>
      </c>
      <c r="AN224" s="57">
        <f t="shared" si="7"/>
        <v>18.39288264445161</v>
      </c>
      <c r="AO224" s="57">
        <f t="shared" si="7"/>
        <v>0</v>
      </c>
      <c r="AP224" s="57">
        <f t="shared" si="7"/>
        <v>1.335492840516129</v>
      </c>
      <c r="AQ224" s="57">
        <f t="shared" si="7"/>
        <v>0</v>
      </c>
      <c r="AR224" s="57">
        <f t="shared" si="7"/>
        <v>148.01955655893548</v>
      </c>
      <c r="AS224" s="57">
        <f t="shared" si="7"/>
        <v>0</v>
      </c>
      <c r="AT224" s="57">
        <f t="shared" si="7"/>
        <v>0</v>
      </c>
      <c r="AU224" s="57">
        <f t="shared" si="7"/>
        <v>0</v>
      </c>
      <c r="AV224" s="57">
        <f t="shared" si="7"/>
        <v>7268.010555526012</v>
      </c>
      <c r="AW224" s="57">
        <f t="shared" si="7"/>
        <v>15632.928968448117</v>
      </c>
      <c r="AX224" s="57">
        <f t="shared" si="7"/>
        <v>1651.0962532354192</v>
      </c>
      <c r="AY224" s="57">
        <f t="shared" si="7"/>
        <v>0</v>
      </c>
      <c r="AZ224" s="57">
        <f t="shared" si="7"/>
        <v>6962.5758136956365</v>
      </c>
      <c r="BA224" s="57">
        <f t="shared" si="7"/>
        <v>0</v>
      </c>
      <c r="BB224" s="57">
        <f t="shared" si="7"/>
        <v>0</v>
      </c>
      <c r="BC224" s="57">
        <f t="shared" si="7"/>
        <v>1.2901585928387096</v>
      </c>
      <c r="BD224" s="57">
        <f t="shared" si="7"/>
        <v>0</v>
      </c>
      <c r="BE224" s="57">
        <f t="shared" si="7"/>
        <v>0</v>
      </c>
      <c r="BF224" s="57">
        <f t="shared" si="7"/>
        <v>10074.467796075054</v>
      </c>
      <c r="BG224" s="57">
        <f t="shared" si="7"/>
        <v>1928.316122562563</v>
      </c>
      <c r="BH224" s="57">
        <f t="shared" si="7"/>
        <v>700.6791287720322</v>
      </c>
      <c r="BI224" s="57">
        <f t="shared" si="7"/>
        <v>0</v>
      </c>
      <c r="BJ224" s="57">
        <f t="shared" si="7"/>
        <v>1729.6358392223224</v>
      </c>
      <c r="BK224" s="57">
        <f t="shared" si="7"/>
        <v>103800.02092370135</v>
      </c>
    </row>
    <row r="225" spans="1:63" ht="15">
      <c r="A225" s="59"/>
      <c r="B225" s="60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2"/>
    </row>
    <row r="226" spans="1:63" ht="15">
      <c r="A226" s="25" t="s">
        <v>232</v>
      </c>
      <c r="B226" s="61" t="s">
        <v>233</v>
      </c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3"/>
    </row>
    <row r="227" spans="1:63" ht="15">
      <c r="A227" s="25" t="s">
        <v>13</v>
      </c>
      <c r="B227" s="26" t="s">
        <v>234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3"/>
    </row>
    <row r="228" spans="1:63" ht="15">
      <c r="A228" s="29"/>
      <c r="B228" s="30" t="s">
        <v>235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17.402832314677422</v>
      </c>
      <c r="I228" s="31">
        <v>1.4195586595483862</v>
      </c>
      <c r="J228" s="31">
        <v>0</v>
      </c>
      <c r="K228" s="31">
        <v>0</v>
      </c>
      <c r="L228" s="31">
        <v>1.8082178909354845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20.543047670580645</v>
      </c>
      <c r="S228" s="31">
        <v>0</v>
      </c>
      <c r="T228" s="31">
        <v>0</v>
      </c>
      <c r="U228" s="31">
        <v>0</v>
      </c>
      <c r="V228" s="31">
        <v>1.0393007849354838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2.454710343870967</v>
      </c>
      <c r="AC228" s="31">
        <v>0.00022864054838709673</v>
      </c>
      <c r="AD228" s="31">
        <v>0</v>
      </c>
      <c r="AE228" s="31">
        <v>0</v>
      </c>
      <c r="AF228" s="31">
        <v>0.12026634093548387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1.888163302580644</v>
      </c>
      <c r="AM228" s="31">
        <v>0</v>
      </c>
      <c r="AN228" s="31">
        <v>0</v>
      </c>
      <c r="AO228" s="31">
        <v>0</v>
      </c>
      <c r="AP228" s="31">
        <v>0.0007972212580645162</v>
      </c>
      <c r="AQ228" s="31">
        <v>0</v>
      </c>
      <c r="AR228" s="31">
        <v>0.00010249212903225807</v>
      </c>
      <c r="AS228" s="31">
        <v>0</v>
      </c>
      <c r="AT228" s="31">
        <v>0</v>
      </c>
      <c r="AU228" s="31">
        <v>0</v>
      </c>
      <c r="AV228" s="31">
        <v>238.5703354345169</v>
      </c>
      <c r="AW228" s="31">
        <v>3.2820136420967736</v>
      </c>
      <c r="AX228" s="31">
        <v>0.08694978287096776</v>
      </c>
      <c r="AY228" s="31">
        <v>0</v>
      </c>
      <c r="AZ228" s="31">
        <v>19.79357237474195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525.4757407549342</v>
      </c>
      <c r="BG228" s="31">
        <v>22.912264542612903</v>
      </c>
      <c r="BH228" s="31">
        <v>0.030508784064516133</v>
      </c>
      <c r="BI228" s="31">
        <v>0</v>
      </c>
      <c r="BJ228" s="31">
        <v>26.888992859064512</v>
      </c>
      <c r="BK228" s="32">
        <f aca="true" t="shared" si="8" ref="BK228:BK233">SUM(C228:BJ228)</f>
        <v>883.7176038369028</v>
      </c>
    </row>
    <row r="229" spans="1:63" ht="15">
      <c r="A229" s="29"/>
      <c r="B229" s="30" t="s">
        <v>236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1.2349688200645168</v>
      </c>
      <c r="AC229" s="31">
        <v>0</v>
      </c>
      <c r="AD229" s="31">
        <v>0</v>
      </c>
      <c r="AE229" s="31">
        <v>0</v>
      </c>
      <c r="AF229" s="31">
        <v>0.29108990322580647</v>
      </c>
      <c r="AG229" s="31">
        <v>0</v>
      </c>
      <c r="AH229" s="31">
        <v>0</v>
      </c>
      <c r="AI229" s="31">
        <v>0</v>
      </c>
      <c r="AJ229" s="31">
        <v>0</v>
      </c>
      <c r="AK229" s="31">
        <v>0</v>
      </c>
      <c r="AL229" s="31">
        <v>0.7421469007419352</v>
      </c>
      <c r="AM229" s="31">
        <v>0.01164359612903226</v>
      </c>
      <c r="AN229" s="31">
        <v>0</v>
      </c>
      <c r="AO229" s="31">
        <v>0</v>
      </c>
      <c r="AP229" s="31">
        <v>0</v>
      </c>
      <c r="AQ229" s="31">
        <v>0</v>
      </c>
      <c r="AR229" s="31">
        <v>0</v>
      </c>
      <c r="AS229" s="31">
        <v>0</v>
      </c>
      <c r="AT229" s="31">
        <v>0</v>
      </c>
      <c r="AU229" s="31">
        <v>0</v>
      </c>
      <c r="AV229" s="31">
        <v>53.66451946122674</v>
      </c>
      <c r="AW229" s="31">
        <v>0.11608349806451614</v>
      </c>
      <c r="AX229" s="31">
        <v>0</v>
      </c>
      <c r="AY229" s="31">
        <v>0</v>
      </c>
      <c r="AZ229" s="31">
        <v>1.1442862340645163</v>
      </c>
      <c r="BA229" s="31">
        <v>0</v>
      </c>
      <c r="BB229" s="31">
        <v>0</v>
      </c>
      <c r="BC229" s="31">
        <v>0</v>
      </c>
      <c r="BD229" s="31">
        <v>0</v>
      </c>
      <c r="BE229" s="31">
        <v>0</v>
      </c>
      <c r="BF229" s="31">
        <v>75.6773835387365</v>
      </c>
      <c r="BG229" s="31">
        <v>0.004366348548387095</v>
      </c>
      <c r="BH229" s="31">
        <v>0</v>
      </c>
      <c r="BI229" s="31">
        <v>0</v>
      </c>
      <c r="BJ229" s="31">
        <v>0.32907701080645163</v>
      </c>
      <c r="BK229" s="32">
        <f t="shared" si="8"/>
        <v>133.2155653116084</v>
      </c>
    </row>
    <row r="230" spans="1:63" ht="15">
      <c r="A230" s="29"/>
      <c r="B230" s="30" t="s">
        <v>237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2.050095874612903</v>
      </c>
      <c r="I230" s="31">
        <v>0.4117388709677419</v>
      </c>
      <c r="J230" s="31">
        <v>0</v>
      </c>
      <c r="K230" s="31">
        <v>0</v>
      </c>
      <c r="L230" s="31">
        <v>6.295967699193548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2.7277877401290316</v>
      </c>
      <c r="S230" s="31">
        <v>0.020586943548387096</v>
      </c>
      <c r="T230" s="31">
        <v>0</v>
      </c>
      <c r="U230" s="31">
        <v>0</v>
      </c>
      <c r="V230" s="31">
        <v>0.46107891248387095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0.04186300429032259</v>
      </c>
      <c r="AC230" s="31">
        <v>0</v>
      </c>
      <c r="AD230" s="31">
        <v>0</v>
      </c>
      <c r="AE230" s="31">
        <v>0</v>
      </c>
      <c r="AF230" s="31">
        <v>0.09317677419354839</v>
      </c>
      <c r="AG230" s="31">
        <v>0</v>
      </c>
      <c r="AH230" s="31">
        <v>0</v>
      </c>
      <c r="AI230" s="31">
        <v>0</v>
      </c>
      <c r="AJ230" s="31">
        <v>0</v>
      </c>
      <c r="AK230" s="31">
        <v>0</v>
      </c>
      <c r="AL230" s="31">
        <v>0.07382928435483872</v>
      </c>
      <c r="AM230" s="31">
        <v>0</v>
      </c>
      <c r="AN230" s="31">
        <v>0</v>
      </c>
      <c r="AO230" s="31">
        <v>0</v>
      </c>
      <c r="AP230" s="31">
        <v>0.02662193548387097</v>
      </c>
      <c r="AQ230" s="31">
        <v>0</v>
      </c>
      <c r="AR230" s="31">
        <v>0</v>
      </c>
      <c r="AS230" s="31">
        <v>0</v>
      </c>
      <c r="AT230" s="31">
        <v>0</v>
      </c>
      <c r="AU230" s="31">
        <v>0</v>
      </c>
      <c r="AV230" s="31">
        <v>59.10614993348407</v>
      </c>
      <c r="AW230" s="31">
        <v>18.378132734032256</v>
      </c>
      <c r="AX230" s="31">
        <v>0</v>
      </c>
      <c r="AY230" s="31">
        <v>0</v>
      </c>
      <c r="AZ230" s="31">
        <v>50.50841457806454</v>
      </c>
      <c r="BA230" s="31">
        <v>0</v>
      </c>
      <c r="BB230" s="31">
        <v>0</v>
      </c>
      <c r="BC230" s="31">
        <v>0</v>
      </c>
      <c r="BD230" s="31">
        <v>0</v>
      </c>
      <c r="BE230" s="31">
        <v>0</v>
      </c>
      <c r="BF230" s="31">
        <v>140.32760830642908</v>
      </c>
      <c r="BG230" s="31">
        <v>18.83648457403226</v>
      </c>
      <c r="BH230" s="31">
        <v>2.6657209547419347</v>
      </c>
      <c r="BI230" s="31">
        <v>0</v>
      </c>
      <c r="BJ230" s="31">
        <v>45.49106821864521</v>
      </c>
      <c r="BK230" s="32">
        <f t="shared" si="8"/>
        <v>347.51632633868735</v>
      </c>
    </row>
    <row r="231" spans="1:63" ht="15">
      <c r="A231" s="29"/>
      <c r="B231" s="30" t="s">
        <v>238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2.9262929841612912</v>
      </c>
      <c r="I231" s="31">
        <v>0</v>
      </c>
      <c r="J231" s="31">
        <v>0</v>
      </c>
      <c r="K231" s="31">
        <v>0</v>
      </c>
      <c r="L231" s="31">
        <v>1.3828109108709683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2.97335475664516</v>
      </c>
      <c r="S231" s="31">
        <v>0</v>
      </c>
      <c r="T231" s="31">
        <v>0</v>
      </c>
      <c r="U231" s="31">
        <v>0</v>
      </c>
      <c r="V231" s="31">
        <v>0.27974013661290326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0.050702938032258074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0.07823630145161288</v>
      </c>
      <c r="AM231" s="31">
        <v>0</v>
      </c>
      <c r="AN231" s="31">
        <v>0</v>
      </c>
      <c r="AO231" s="31">
        <v>0</v>
      </c>
      <c r="AP231" s="31">
        <v>0</v>
      </c>
      <c r="AQ231" s="31">
        <v>0</v>
      </c>
      <c r="AR231" s="31">
        <v>0</v>
      </c>
      <c r="AS231" s="31">
        <v>0</v>
      </c>
      <c r="AT231" s="31">
        <v>0</v>
      </c>
      <c r="AU231" s="31">
        <v>0</v>
      </c>
      <c r="AV231" s="31">
        <v>44.49816862803198</v>
      </c>
      <c r="AW231" s="31">
        <v>1.734119673483871</v>
      </c>
      <c r="AX231" s="31">
        <v>0</v>
      </c>
      <c r="AY231" s="31">
        <v>0</v>
      </c>
      <c r="AZ231" s="31">
        <v>7.64250962912903</v>
      </c>
      <c r="BA231" s="31">
        <v>0</v>
      </c>
      <c r="BB231" s="31">
        <v>0</v>
      </c>
      <c r="BC231" s="31">
        <v>0</v>
      </c>
      <c r="BD231" s="31">
        <v>0</v>
      </c>
      <c r="BE231" s="31">
        <v>0</v>
      </c>
      <c r="BF231" s="31">
        <v>86.3748458471905</v>
      </c>
      <c r="BG231" s="31">
        <v>9.488221255193551</v>
      </c>
      <c r="BH231" s="31">
        <v>1.7614477096774195</v>
      </c>
      <c r="BI231" s="31">
        <v>0</v>
      </c>
      <c r="BJ231" s="31">
        <v>5.396904397129031</v>
      </c>
      <c r="BK231" s="32">
        <f t="shared" si="8"/>
        <v>164.5873551676096</v>
      </c>
    </row>
    <row r="232" spans="1:63" ht="15">
      <c r="A232" s="29"/>
      <c r="B232" s="30" t="s">
        <v>239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2.3577628574193548</v>
      </c>
      <c r="I232" s="31">
        <v>0</v>
      </c>
      <c r="J232" s="31">
        <v>0</v>
      </c>
      <c r="K232" s="31">
        <v>0</v>
      </c>
      <c r="L232" s="31">
        <v>0.16145692903225806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2.6502924521935487</v>
      </c>
      <c r="S232" s="31">
        <v>0</v>
      </c>
      <c r="T232" s="31">
        <v>0</v>
      </c>
      <c r="U232" s="31">
        <v>0</v>
      </c>
      <c r="V232" s="31">
        <v>0.22577616251612903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0.002490206387096773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0.032845572935483874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43.893971930613084</v>
      </c>
      <c r="AW232" s="31">
        <v>2.474060464419355</v>
      </c>
      <c r="AX232" s="31">
        <v>0</v>
      </c>
      <c r="AY232" s="31">
        <v>0</v>
      </c>
      <c r="AZ232" s="31">
        <v>9.466724141387099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79.41357782633305</v>
      </c>
      <c r="BG232" s="31">
        <v>9.000790339709678</v>
      </c>
      <c r="BH232" s="31">
        <v>0</v>
      </c>
      <c r="BI232" s="31">
        <v>0</v>
      </c>
      <c r="BJ232" s="31">
        <v>3.280714341741936</v>
      </c>
      <c r="BK232" s="32">
        <f t="shared" si="8"/>
        <v>152.96046322468808</v>
      </c>
    </row>
    <row r="233" spans="1:63" ht="15.75" thickBot="1">
      <c r="A233" s="29"/>
      <c r="B233" s="30" t="s">
        <v>240</v>
      </c>
      <c r="C233" s="31">
        <v>0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0.027565862419354836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>
        <v>0</v>
      </c>
      <c r="AN233" s="31">
        <v>0</v>
      </c>
      <c r="AO233" s="31">
        <v>0</v>
      </c>
      <c r="AP233" s="31">
        <v>0</v>
      </c>
      <c r="AQ233" s="31">
        <v>0</v>
      </c>
      <c r="AR233" s="31">
        <v>0</v>
      </c>
      <c r="AS233" s="31">
        <v>0</v>
      </c>
      <c r="AT233" s="31">
        <v>0</v>
      </c>
      <c r="AU233" s="31">
        <v>0</v>
      </c>
      <c r="AV233" s="31">
        <v>1060.1325074183874</v>
      </c>
      <c r="AW233" s="31">
        <v>2.27478841816129</v>
      </c>
      <c r="AX233" s="31">
        <v>0</v>
      </c>
      <c r="AY233" s="31">
        <v>0</v>
      </c>
      <c r="AZ233" s="31">
        <v>0.12426924167741933</v>
      </c>
      <c r="BA233" s="31">
        <v>0</v>
      </c>
      <c r="BB233" s="31">
        <v>0</v>
      </c>
      <c r="BC233" s="31">
        <v>0</v>
      </c>
      <c r="BD233" s="31">
        <v>0</v>
      </c>
      <c r="BE233" s="31">
        <v>0</v>
      </c>
      <c r="BF233" s="31">
        <v>785.9262920935745</v>
      </c>
      <c r="BG233" s="31">
        <v>2.043626590870968</v>
      </c>
      <c r="BH233" s="31">
        <v>0</v>
      </c>
      <c r="BI233" s="31">
        <v>0</v>
      </c>
      <c r="BJ233" s="31">
        <v>0.007903898612903222</v>
      </c>
      <c r="BK233" s="32">
        <f t="shared" si="8"/>
        <v>1850.5369535237037</v>
      </c>
    </row>
    <row r="234" spans="1:63" ht="15.75" thickBot="1">
      <c r="A234" s="36"/>
      <c r="B234" s="37" t="s">
        <v>17</v>
      </c>
      <c r="C234" s="38">
        <f>SUM(C228:C233)</f>
        <v>0</v>
      </c>
      <c r="D234" s="38">
        <f aca="true" t="shared" si="9" ref="D234:BK234">SUM(D228:D233)</f>
        <v>0</v>
      </c>
      <c r="E234" s="38">
        <f t="shared" si="9"/>
        <v>0</v>
      </c>
      <c r="F234" s="38">
        <f t="shared" si="9"/>
        <v>0</v>
      </c>
      <c r="G234" s="38">
        <f t="shared" si="9"/>
        <v>0</v>
      </c>
      <c r="H234" s="38">
        <f t="shared" si="9"/>
        <v>24.736984030870975</v>
      </c>
      <c r="I234" s="38">
        <f t="shared" si="9"/>
        <v>1.831297530516128</v>
      </c>
      <c r="J234" s="38">
        <f t="shared" si="9"/>
        <v>0</v>
      </c>
      <c r="K234" s="38">
        <f t="shared" si="9"/>
        <v>0</v>
      </c>
      <c r="L234" s="38">
        <f t="shared" si="9"/>
        <v>9.648453430032259</v>
      </c>
      <c r="M234" s="38">
        <f t="shared" si="9"/>
        <v>0</v>
      </c>
      <c r="N234" s="38">
        <f t="shared" si="9"/>
        <v>0</v>
      </c>
      <c r="O234" s="38">
        <f t="shared" si="9"/>
        <v>0</v>
      </c>
      <c r="P234" s="38">
        <f t="shared" si="9"/>
        <v>0</v>
      </c>
      <c r="Q234" s="38">
        <f t="shared" si="9"/>
        <v>0</v>
      </c>
      <c r="R234" s="38">
        <f t="shared" si="9"/>
        <v>28.894482619548384</v>
      </c>
      <c r="S234" s="38">
        <f t="shared" si="9"/>
        <v>0.020586943548387096</v>
      </c>
      <c r="T234" s="38">
        <f t="shared" si="9"/>
        <v>0</v>
      </c>
      <c r="U234" s="38">
        <f t="shared" si="9"/>
        <v>0</v>
      </c>
      <c r="V234" s="38">
        <f t="shared" si="9"/>
        <v>2.005895996548387</v>
      </c>
      <c r="W234" s="38">
        <f t="shared" si="9"/>
        <v>0</v>
      </c>
      <c r="X234" s="38">
        <f t="shared" si="9"/>
        <v>0</v>
      </c>
      <c r="Y234" s="38">
        <f t="shared" si="9"/>
        <v>0</v>
      </c>
      <c r="Z234" s="38">
        <f t="shared" si="9"/>
        <v>0</v>
      </c>
      <c r="AA234" s="38">
        <f t="shared" si="9"/>
        <v>0</v>
      </c>
      <c r="AB234" s="38">
        <f t="shared" si="9"/>
        <v>3.8123011750645155</v>
      </c>
      <c r="AC234" s="38">
        <f t="shared" si="9"/>
        <v>0.00022864054838709673</v>
      </c>
      <c r="AD234" s="38">
        <f t="shared" si="9"/>
        <v>0</v>
      </c>
      <c r="AE234" s="38">
        <f t="shared" si="9"/>
        <v>0</v>
      </c>
      <c r="AF234" s="38">
        <f t="shared" si="9"/>
        <v>0.5045330183548388</v>
      </c>
      <c r="AG234" s="38">
        <f t="shared" si="9"/>
        <v>0</v>
      </c>
      <c r="AH234" s="38">
        <f t="shared" si="9"/>
        <v>0</v>
      </c>
      <c r="AI234" s="38">
        <f t="shared" si="9"/>
        <v>0</v>
      </c>
      <c r="AJ234" s="38">
        <f t="shared" si="9"/>
        <v>0</v>
      </c>
      <c r="AK234" s="38">
        <f t="shared" si="9"/>
        <v>0</v>
      </c>
      <c r="AL234" s="38">
        <f t="shared" si="9"/>
        <v>2.8152213620645146</v>
      </c>
      <c r="AM234" s="38">
        <f t="shared" si="9"/>
        <v>0.01164359612903226</v>
      </c>
      <c r="AN234" s="38">
        <f t="shared" si="9"/>
        <v>0</v>
      </c>
      <c r="AO234" s="38">
        <f t="shared" si="9"/>
        <v>0</v>
      </c>
      <c r="AP234" s="38">
        <f t="shared" si="9"/>
        <v>0.027419156741935485</v>
      </c>
      <c r="AQ234" s="38">
        <f t="shared" si="9"/>
        <v>0</v>
      </c>
      <c r="AR234" s="38">
        <f t="shared" si="9"/>
        <v>0.00010249212903225807</v>
      </c>
      <c r="AS234" s="38">
        <f t="shared" si="9"/>
        <v>0</v>
      </c>
      <c r="AT234" s="38">
        <f t="shared" si="9"/>
        <v>0</v>
      </c>
      <c r="AU234" s="38">
        <f t="shared" si="9"/>
        <v>0</v>
      </c>
      <c r="AV234" s="38">
        <f t="shared" si="9"/>
        <v>1499.8656528062602</v>
      </c>
      <c r="AW234" s="38">
        <f t="shared" si="9"/>
        <v>28.259198430258063</v>
      </c>
      <c r="AX234" s="38">
        <f t="shared" si="9"/>
        <v>0.08694978287096776</v>
      </c>
      <c r="AY234" s="38">
        <f t="shared" si="9"/>
        <v>0</v>
      </c>
      <c r="AZ234" s="38">
        <f t="shared" si="9"/>
        <v>88.67977619906455</v>
      </c>
      <c r="BA234" s="38">
        <f t="shared" si="9"/>
        <v>0</v>
      </c>
      <c r="BB234" s="38">
        <f t="shared" si="9"/>
        <v>0</v>
      </c>
      <c r="BC234" s="38">
        <f t="shared" si="9"/>
        <v>0</v>
      </c>
      <c r="BD234" s="38">
        <f t="shared" si="9"/>
        <v>0</v>
      </c>
      <c r="BE234" s="38">
        <f t="shared" si="9"/>
        <v>0</v>
      </c>
      <c r="BF234" s="38">
        <f t="shared" si="9"/>
        <v>1693.195448367198</v>
      </c>
      <c r="BG234" s="38">
        <f t="shared" si="9"/>
        <v>62.28575365096775</v>
      </c>
      <c r="BH234" s="38">
        <f t="shared" si="9"/>
        <v>4.457677448483871</v>
      </c>
      <c r="BI234" s="38">
        <f t="shared" si="9"/>
        <v>0</v>
      </c>
      <c r="BJ234" s="38">
        <f t="shared" si="9"/>
        <v>81.39466072600005</v>
      </c>
      <c r="BK234" s="38">
        <f t="shared" si="9"/>
        <v>3532.5342674032</v>
      </c>
    </row>
    <row r="235" spans="1:63" ht="15">
      <c r="A235" s="39" t="s">
        <v>18</v>
      </c>
      <c r="B235" s="40" t="s">
        <v>241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2"/>
    </row>
    <row r="236" spans="1:63" ht="15">
      <c r="A236" s="29"/>
      <c r="B236" s="30" t="s">
        <v>242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55.249755268225805</v>
      </c>
      <c r="I236" s="31">
        <v>3.798839348290323</v>
      </c>
      <c r="J236" s="31">
        <v>0.1372265339677419</v>
      </c>
      <c r="K236" s="31">
        <v>0.14010192700000001</v>
      </c>
      <c r="L236" s="31">
        <v>26.100702822419358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42.2203205627742</v>
      </c>
      <c r="S236" s="31">
        <v>3.203708295967742</v>
      </c>
      <c r="T236" s="31">
        <v>0</v>
      </c>
      <c r="U236" s="31">
        <v>0</v>
      </c>
      <c r="V236" s="31">
        <v>10.734024133999998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2.0321230500967755</v>
      </c>
      <c r="AC236" s="31">
        <v>0.2711859278064516</v>
      </c>
      <c r="AD236" s="31">
        <v>0</v>
      </c>
      <c r="AE236" s="31">
        <v>0</v>
      </c>
      <c r="AF236" s="31">
        <v>0.6852305632580645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0.7248869027741933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363.70066985437705</v>
      </c>
      <c r="AW236" s="31">
        <v>53.47301368570969</v>
      </c>
      <c r="AX236" s="31">
        <v>0.02072537761290323</v>
      </c>
      <c r="AY236" s="31">
        <v>0</v>
      </c>
      <c r="AZ236" s="31">
        <v>178.58070319525794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403.1661046665163</v>
      </c>
      <c r="BG236" s="31">
        <v>24.481687150064513</v>
      </c>
      <c r="BH236" s="31">
        <v>0</v>
      </c>
      <c r="BI236" s="31">
        <v>0</v>
      </c>
      <c r="BJ236" s="31">
        <v>60.55140948700003</v>
      </c>
      <c r="BK236" s="32">
        <f aca="true" t="shared" si="10" ref="BK236:BK254">SUM(C236:BJ236)</f>
        <v>1229.272418753119</v>
      </c>
    </row>
    <row r="237" spans="1:63" ht="15">
      <c r="A237" s="29"/>
      <c r="B237" s="30" t="s">
        <v>243</v>
      </c>
      <c r="C237" s="31">
        <v>0</v>
      </c>
      <c r="D237" s="31">
        <v>0</v>
      </c>
      <c r="E237" s="31">
        <v>0</v>
      </c>
      <c r="F237" s="31">
        <v>0</v>
      </c>
      <c r="G237" s="31">
        <v>0</v>
      </c>
      <c r="H237" s="31">
        <v>17.23517674367742</v>
      </c>
      <c r="I237" s="31">
        <v>0.943106034677419</v>
      </c>
      <c r="J237" s="31">
        <v>0</v>
      </c>
      <c r="K237" s="31">
        <v>0</v>
      </c>
      <c r="L237" s="31">
        <v>6.538887175903225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12.8780639983871</v>
      </c>
      <c r="S237" s="31">
        <v>2.119189089612903</v>
      </c>
      <c r="T237" s="31">
        <v>0</v>
      </c>
      <c r="U237" s="31">
        <v>0</v>
      </c>
      <c r="V237" s="31">
        <v>2.2332891914516133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2.358841517903226</v>
      </c>
      <c r="AC237" s="31">
        <v>0.07699859077419353</v>
      </c>
      <c r="AD237" s="31">
        <v>0</v>
      </c>
      <c r="AE237" s="31">
        <v>0</v>
      </c>
      <c r="AF237" s="31">
        <v>1.0384332669677419</v>
      </c>
      <c r="AG237" s="31">
        <v>0</v>
      </c>
      <c r="AH237" s="31">
        <v>0</v>
      </c>
      <c r="AI237" s="31">
        <v>0</v>
      </c>
      <c r="AJ237" s="31">
        <v>0</v>
      </c>
      <c r="AK237" s="31">
        <v>0</v>
      </c>
      <c r="AL237" s="31">
        <v>1.4534738510645162</v>
      </c>
      <c r="AM237" s="31">
        <v>0.012668990483870966</v>
      </c>
      <c r="AN237" s="31">
        <v>0</v>
      </c>
      <c r="AO237" s="31">
        <v>0</v>
      </c>
      <c r="AP237" s="31">
        <v>0</v>
      </c>
      <c r="AQ237" s="31">
        <v>0</v>
      </c>
      <c r="AR237" s="31">
        <v>0</v>
      </c>
      <c r="AS237" s="31">
        <v>0</v>
      </c>
      <c r="AT237" s="31">
        <v>0</v>
      </c>
      <c r="AU237" s="31">
        <v>0</v>
      </c>
      <c r="AV237" s="31">
        <v>134.50033235178316</v>
      </c>
      <c r="AW237" s="31">
        <v>29.680801455193553</v>
      </c>
      <c r="AX237" s="31">
        <v>0.11506168825806451</v>
      </c>
      <c r="AY237" s="31">
        <v>0</v>
      </c>
      <c r="AZ237" s="31">
        <v>54.57120844780641</v>
      </c>
      <c r="BA237" s="31">
        <v>0</v>
      </c>
      <c r="BB237" s="31">
        <v>0</v>
      </c>
      <c r="BC237" s="31">
        <v>0</v>
      </c>
      <c r="BD237" s="31">
        <v>0</v>
      </c>
      <c r="BE237" s="31">
        <v>0</v>
      </c>
      <c r="BF237" s="31">
        <v>252.36604592035522</v>
      </c>
      <c r="BG237" s="31">
        <v>73.64670870380644</v>
      </c>
      <c r="BH237" s="31">
        <v>0</v>
      </c>
      <c r="BI237" s="31">
        <v>0</v>
      </c>
      <c r="BJ237" s="31">
        <v>50.90691553874189</v>
      </c>
      <c r="BK237" s="32">
        <f t="shared" si="10"/>
        <v>642.675202556848</v>
      </c>
    </row>
    <row r="238" spans="1:63" ht="15">
      <c r="A238" s="29"/>
      <c r="B238" s="30" t="s">
        <v>244</v>
      </c>
      <c r="C238" s="31">
        <v>0</v>
      </c>
      <c r="D238" s="31">
        <v>0</v>
      </c>
      <c r="E238" s="31">
        <v>0</v>
      </c>
      <c r="F238" s="31">
        <v>0</v>
      </c>
      <c r="G238" s="31">
        <v>0</v>
      </c>
      <c r="H238" s="31">
        <v>21.470516066774195</v>
      </c>
      <c r="I238" s="31">
        <v>12.334980869999995</v>
      </c>
      <c r="J238" s="31">
        <v>0</v>
      </c>
      <c r="K238" s="31">
        <v>0</v>
      </c>
      <c r="L238" s="31">
        <v>3.10464720016129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17.83046880951613</v>
      </c>
      <c r="S238" s="31">
        <v>1.1631269161290323</v>
      </c>
      <c r="T238" s="31">
        <v>0</v>
      </c>
      <c r="U238" s="31">
        <v>0</v>
      </c>
      <c r="V238" s="31">
        <v>3.668894934516129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16.7538940952258</v>
      </c>
      <c r="AC238" s="31">
        <v>0.6806772782258066</v>
      </c>
      <c r="AD238" s="31">
        <v>0</v>
      </c>
      <c r="AE238" s="31">
        <v>0</v>
      </c>
      <c r="AF238" s="31">
        <v>5.815830568548389</v>
      </c>
      <c r="AG238" s="31">
        <v>0</v>
      </c>
      <c r="AH238" s="31">
        <v>0</v>
      </c>
      <c r="AI238" s="31">
        <v>0</v>
      </c>
      <c r="AJ238" s="31">
        <v>0</v>
      </c>
      <c r="AK238" s="31">
        <v>0</v>
      </c>
      <c r="AL238" s="31">
        <v>15.817673858387092</v>
      </c>
      <c r="AM238" s="31">
        <v>0.07482494448387098</v>
      </c>
      <c r="AN238" s="31">
        <v>0</v>
      </c>
      <c r="AO238" s="31">
        <v>0</v>
      </c>
      <c r="AP238" s="31">
        <v>0.047385115516129006</v>
      </c>
      <c r="AQ238" s="31">
        <v>0</v>
      </c>
      <c r="AR238" s="31">
        <v>0</v>
      </c>
      <c r="AS238" s="31">
        <v>0</v>
      </c>
      <c r="AT238" s="31">
        <v>0</v>
      </c>
      <c r="AU238" s="31">
        <v>0</v>
      </c>
      <c r="AV238" s="31">
        <v>764.4628438761221</v>
      </c>
      <c r="AW238" s="31">
        <v>110.20140182758071</v>
      </c>
      <c r="AX238" s="31">
        <v>0.46529717948387095</v>
      </c>
      <c r="AY238" s="31">
        <v>0</v>
      </c>
      <c r="AZ238" s="31">
        <v>175.02618769825833</v>
      </c>
      <c r="BA238" s="31">
        <v>0</v>
      </c>
      <c r="BB238" s="31">
        <v>0</v>
      </c>
      <c r="BC238" s="31">
        <v>0</v>
      </c>
      <c r="BD238" s="31">
        <v>0</v>
      </c>
      <c r="BE238" s="31">
        <v>0</v>
      </c>
      <c r="BF238" s="31">
        <v>1413.225910657682</v>
      </c>
      <c r="BG238" s="31">
        <v>46.32219639345164</v>
      </c>
      <c r="BH238" s="31">
        <v>2.513732712290323</v>
      </c>
      <c r="BI238" s="31">
        <v>0</v>
      </c>
      <c r="BJ238" s="31">
        <v>100.5509609779033</v>
      </c>
      <c r="BK238" s="32">
        <f t="shared" si="10"/>
        <v>2711.531451980256</v>
      </c>
    </row>
    <row r="239" spans="1:63" ht="15">
      <c r="A239" s="29"/>
      <c r="B239" s="30" t="s">
        <v>245</v>
      </c>
      <c r="C239" s="31">
        <v>0</v>
      </c>
      <c r="D239" s="31">
        <v>0</v>
      </c>
      <c r="E239" s="31">
        <v>0</v>
      </c>
      <c r="F239" s="31">
        <v>0</v>
      </c>
      <c r="G239" s="31">
        <v>0</v>
      </c>
      <c r="H239" s="31">
        <v>64.4659858915161</v>
      </c>
      <c r="I239" s="31">
        <v>262.28335502274194</v>
      </c>
      <c r="J239" s="31">
        <v>0</v>
      </c>
      <c r="K239" s="31">
        <v>0.10644294</v>
      </c>
      <c r="L239" s="31">
        <v>82.34496023903222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39.19834220635485</v>
      </c>
      <c r="S239" s="31">
        <v>45.1415383172258</v>
      </c>
      <c r="T239" s="31">
        <v>0</v>
      </c>
      <c r="U239" s="31">
        <v>0</v>
      </c>
      <c r="V239" s="31">
        <v>8.22408984380645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3.3164956377419355</v>
      </c>
      <c r="AC239" s="31">
        <v>0.1071039839032258</v>
      </c>
      <c r="AD239" s="31">
        <v>0</v>
      </c>
      <c r="AE239" s="31">
        <v>0</v>
      </c>
      <c r="AF239" s="31">
        <v>1.2540890086774195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31">
        <v>2.538115636387096</v>
      </c>
      <c r="AM239" s="31">
        <v>0</v>
      </c>
      <c r="AN239" s="31">
        <v>0</v>
      </c>
      <c r="AO239" s="31">
        <v>0</v>
      </c>
      <c r="AP239" s="31">
        <v>0</v>
      </c>
      <c r="AQ239" s="31">
        <v>0</v>
      </c>
      <c r="AR239" s="31">
        <v>0.07319437835483872</v>
      </c>
      <c r="AS239" s="31">
        <v>0.09687045967741935</v>
      </c>
      <c r="AT239" s="31">
        <v>0</v>
      </c>
      <c r="AU239" s="31">
        <v>0</v>
      </c>
      <c r="AV239" s="31">
        <v>1911.0492906448383</v>
      </c>
      <c r="AW239" s="31">
        <v>152.55977480458057</v>
      </c>
      <c r="AX239" s="31">
        <v>1.2083056531612906</v>
      </c>
      <c r="AY239" s="31">
        <v>0</v>
      </c>
      <c r="AZ239" s="31">
        <v>397.15700825545144</v>
      </c>
      <c r="BA239" s="31">
        <v>0</v>
      </c>
      <c r="BB239" s="31">
        <v>0</v>
      </c>
      <c r="BC239" s="31">
        <v>0</v>
      </c>
      <c r="BD239" s="31">
        <v>0</v>
      </c>
      <c r="BE239" s="31">
        <v>0</v>
      </c>
      <c r="BF239" s="31">
        <v>1975.2762331385154</v>
      </c>
      <c r="BG239" s="31">
        <v>54.527147864290335</v>
      </c>
      <c r="BH239" s="31">
        <v>2.6659595832258063</v>
      </c>
      <c r="BI239" s="31">
        <v>0</v>
      </c>
      <c r="BJ239" s="31">
        <v>146.52393085138672</v>
      </c>
      <c r="BK239" s="32">
        <f t="shared" si="10"/>
        <v>5150.11823436087</v>
      </c>
    </row>
    <row r="240" spans="1:63" ht="15">
      <c r="A240" s="29"/>
      <c r="B240" s="30" t="s">
        <v>246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6.411431538129033</v>
      </c>
      <c r="I240" s="31">
        <v>15.276337999999999</v>
      </c>
      <c r="J240" s="31">
        <v>0</v>
      </c>
      <c r="K240" s="31">
        <v>0</v>
      </c>
      <c r="L240" s="31">
        <v>7.336976198741935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7.62998722851613</v>
      </c>
      <c r="S240" s="31">
        <v>0.28607412580645164</v>
      </c>
      <c r="T240" s="31">
        <v>0</v>
      </c>
      <c r="U240" s="31">
        <v>0</v>
      </c>
      <c r="V240" s="31">
        <v>5.488322276645162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0.9696125813225808</v>
      </c>
      <c r="AC240" s="31">
        <v>0.06188246774193548</v>
      </c>
      <c r="AD240" s="31">
        <v>0</v>
      </c>
      <c r="AE240" s="31">
        <v>0</v>
      </c>
      <c r="AF240" s="31">
        <v>1.8660813637096771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0.5302606541290322</v>
      </c>
      <c r="AM240" s="31">
        <v>0</v>
      </c>
      <c r="AN240" s="31">
        <v>0</v>
      </c>
      <c r="AO240" s="31">
        <v>0</v>
      </c>
      <c r="AP240" s="31">
        <v>0.34495422883870974</v>
      </c>
      <c r="AQ240" s="31">
        <v>0</v>
      </c>
      <c r="AR240" s="31">
        <v>0.6188246774193549</v>
      </c>
      <c r="AS240" s="31">
        <v>0</v>
      </c>
      <c r="AT240" s="31">
        <v>0</v>
      </c>
      <c r="AU240" s="31">
        <v>0</v>
      </c>
      <c r="AV240" s="31">
        <v>167.6606492644976</v>
      </c>
      <c r="AW240" s="31">
        <v>31.736450594387087</v>
      </c>
      <c r="AX240" s="31">
        <v>0</v>
      </c>
      <c r="AY240" s="31">
        <v>0</v>
      </c>
      <c r="AZ240" s="31">
        <v>250.2798774897744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339.85300256393276</v>
      </c>
      <c r="BG240" s="31">
        <v>33.75257241245161</v>
      </c>
      <c r="BH240" s="31">
        <v>6.930057514193546</v>
      </c>
      <c r="BI240" s="31">
        <v>0</v>
      </c>
      <c r="BJ240" s="31">
        <v>120.68020126377444</v>
      </c>
      <c r="BK240" s="32">
        <f t="shared" si="10"/>
        <v>997.7135564440115</v>
      </c>
    </row>
    <row r="241" spans="1:63" ht="15">
      <c r="A241" s="29"/>
      <c r="B241" s="30" t="s">
        <v>247</v>
      </c>
      <c r="C241" s="31">
        <v>0</v>
      </c>
      <c r="D241" s="31">
        <v>0</v>
      </c>
      <c r="E241" s="31">
        <v>0</v>
      </c>
      <c r="F241" s="31">
        <v>0</v>
      </c>
      <c r="G241" s="31">
        <v>0</v>
      </c>
      <c r="H241" s="31">
        <v>5.996024623290322</v>
      </c>
      <c r="I241" s="31">
        <v>2.964173651903226</v>
      </c>
      <c r="J241" s="31">
        <v>0</v>
      </c>
      <c r="K241" s="31">
        <v>0</v>
      </c>
      <c r="L241" s="31">
        <v>8.252442466806453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6.965048800161292</v>
      </c>
      <c r="S241" s="31">
        <v>0.7669460230322581</v>
      </c>
      <c r="T241" s="31">
        <v>0.6183656451612903</v>
      </c>
      <c r="U241" s="31">
        <v>0</v>
      </c>
      <c r="V241" s="31">
        <v>8.040581888225805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0.5580406548387098</v>
      </c>
      <c r="AC241" s="31">
        <v>0.023668212903225808</v>
      </c>
      <c r="AD241" s="31">
        <v>0</v>
      </c>
      <c r="AE241" s="31">
        <v>0</v>
      </c>
      <c r="AF241" s="31">
        <v>0.33830502919354843</v>
      </c>
      <c r="AG241" s="31">
        <v>0</v>
      </c>
      <c r="AH241" s="31">
        <v>0</v>
      </c>
      <c r="AI241" s="31">
        <v>0</v>
      </c>
      <c r="AJ241" s="31">
        <v>0</v>
      </c>
      <c r="AK241" s="31">
        <v>0</v>
      </c>
      <c r="AL241" s="31">
        <v>0.18885365703225804</v>
      </c>
      <c r="AM241" s="31">
        <v>0</v>
      </c>
      <c r="AN241" s="31">
        <v>0</v>
      </c>
      <c r="AO241" s="31">
        <v>0</v>
      </c>
      <c r="AP241" s="31">
        <v>0.05917053225806452</v>
      </c>
      <c r="AQ241" s="31">
        <v>0</v>
      </c>
      <c r="AR241" s="31">
        <v>0</v>
      </c>
      <c r="AS241" s="31">
        <v>0</v>
      </c>
      <c r="AT241" s="31">
        <v>0</v>
      </c>
      <c r="AU241" s="31">
        <v>0</v>
      </c>
      <c r="AV241" s="31">
        <v>184.84546797873617</v>
      </c>
      <c r="AW241" s="31">
        <v>32.197318800096774</v>
      </c>
      <c r="AX241" s="31">
        <v>0</v>
      </c>
      <c r="AY241" s="31">
        <v>0</v>
      </c>
      <c r="AZ241" s="31">
        <v>239.34492794374123</v>
      </c>
      <c r="BA241" s="31">
        <v>0</v>
      </c>
      <c r="BB241" s="31">
        <v>0</v>
      </c>
      <c r="BC241" s="31">
        <v>0</v>
      </c>
      <c r="BD241" s="31">
        <v>0</v>
      </c>
      <c r="BE241" s="31">
        <v>0</v>
      </c>
      <c r="BF241" s="31">
        <v>369.3014732119647</v>
      </c>
      <c r="BG241" s="31">
        <v>34.79795569864517</v>
      </c>
      <c r="BH241" s="31">
        <v>2.3668206451612903</v>
      </c>
      <c r="BI241" s="31">
        <v>0</v>
      </c>
      <c r="BJ241" s="31">
        <v>151.1255730156449</v>
      </c>
      <c r="BK241" s="32">
        <f t="shared" si="10"/>
        <v>1048.7511584787967</v>
      </c>
    </row>
    <row r="242" spans="1:63" ht="15">
      <c r="A242" s="29"/>
      <c r="B242" s="30" t="s">
        <v>248</v>
      </c>
      <c r="C242" s="31">
        <v>0</v>
      </c>
      <c r="D242" s="31">
        <v>0</v>
      </c>
      <c r="E242" s="31">
        <v>0</v>
      </c>
      <c r="F242" s="31">
        <v>0</v>
      </c>
      <c r="G242" s="31">
        <v>0</v>
      </c>
      <c r="H242" s="31">
        <v>10.139247929354841</v>
      </c>
      <c r="I242" s="31">
        <v>0.7878979683870968</v>
      </c>
      <c r="J242" s="31">
        <v>0</v>
      </c>
      <c r="K242" s="31">
        <v>0</v>
      </c>
      <c r="L242" s="31">
        <v>6.399414689774194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6.772559393064519</v>
      </c>
      <c r="S242" s="31">
        <v>0.2454680060645161</v>
      </c>
      <c r="T242" s="31">
        <v>0</v>
      </c>
      <c r="U242" s="31">
        <v>0</v>
      </c>
      <c r="V242" s="31">
        <v>0.7923640983225809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0.4691917126774193</v>
      </c>
      <c r="AC242" s="31">
        <v>0</v>
      </c>
      <c r="AD242" s="31">
        <v>0</v>
      </c>
      <c r="AE242" s="31">
        <v>0</v>
      </c>
      <c r="AF242" s="31">
        <v>0.04836243570967744</v>
      </c>
      <c r="AG242" s="31">
        <v>0</v>
      </c>
      <c r="AH242" s="31">
        <v>0</v>
      </c>
      <c r="AI242" s="31">
        <v>0</v>
      </c>
      <c r="AJ242" s="31">
        <v>0</v>
      </c>
      <c r="AK242" s="31">
        <v>0</v>
      </c>
      <c r="AL242" s="31">
        <v>0.4997759547096775</v>
      </c>
      <c r="AM242" s="31">
        <v>0</v>
      </c>
      <c r="AN242" s="31">
        <v>0</v>
      </c>
      <c r="AO242" s="31">
        <v>0</v>
      </c>
      <c r="AP242" s="31">
        <v>0</v>
      </c>
      <c r="AQ242" s="31">
        <v>0</v>
      </c>
      <c r="AR242" s="31">
        <v>0</v>
      </c>
      <c r="AS242" s="31">
        <v>0</v>
      </c>
      <c r="AT242" s="31">
        <v>0</v>
      </c>
      <c r="AU242" s="31">
        <v>0</v>
      </c>
      <c r="AV242" s="31">
        <v>106.75556556841356</v>
      </c>
      <c r="AW242" s="31">
        <v>15.898075463258067</v>
      </c>
      <c r="AX242" s="31">
        <v>0</v>
      </c>
      <c r="AY242" s="31">
        <v>0</v>
      </c>
      <c r="AZ242" s="31">
        <v>39.93411053258065</v>
      </c>
      <c r="BA242" s="31">
        <v>0</v>
      </c>
      <c r="BB242" s="31">
        <v>0</v>
      </c>
      <c r="BC242" s="31">
        <v>0</v>
      </c>
      <c r="BD242" s="31">
        <v>0</v>
      </c>
      <c r="BE242" s="31">
        <v>0</v>
      </c>
      <c r="BF242" s="31">
        <v>108.17712373677392</v>
      </c>
      <c r="BG242" s="31">
        <v>4.628836552161291</v>
      </c>
      <c r="BH242" s="31">
        <v>0.41320793845161286</v>
      </c>
      <c r="BI242" s="31">
        <v>0</v>
      </c>
      <c r="BJ242" s="31">
        <v>13.283129536096764</v>
      </c>
      <c r="BK242" s="32">
        <f t="shared" si="10"/>
        <v>315.24433151580035</v>
      </c>
    </row>
    <row r="243" spans="1:63" ht="15">
      <c r="A243" s="29"/>
      <c r="B243" s="30" t="s">
        <v>249</v>
      </c>
      <c r="C243" s="31">
        <v>0</v>
      </c>
      <c r="D243" s="31">
        <v>0</v>
      </c>
      <c r="E243" s="31">
        <v>0</v>
      </c>
      <c r="F243" s="31">
        <v>0</v>
      </c>
      <c r="G243" s="31">
        <v>0</v>
      </c>
      <c r="H243" s="31">
        <v>5.4816783982258075</v>
      </c>
      <c r="I243" s="31">
        <v>1.5089086194193546</v>
      </c>
      <c r="J243" s="31">
        <v>0</v>
      </c>
      <c r="K243" s="31">
        <v>0</v>
      </c>
      <c r="L243" s="31">
        <v>2.1974300359677423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5.343743956967741</v>
      </c>
      <c r="S243" s="31">
        <v>0.21716017496774198</v>
      </c>
      <c r="T243" s="31">
        <v>0</v>
      </c>
      <c r="U243" s="31">
        <v>0</v>
      </c>
      <c r="V243" s="31">
        <v>1.3872288698064514</v>
      </c>
      <c r="W243" s="31">
        <v>0</v>
      </c>
      <c r="X243" s="31">
        <v>0.0013502256451612907</v>
      </c>
      <c r="Y243" s="31">
        <v>0</v>
      </c>
      <c r="Z243" s="31">
        <v>0</v>
      </c>
      <c r="AA243" s="31">
        <v>0</v>
      </c>
      <c r="AB243" s="31">
        <v>17.873812687935494</v>
      </c>
      <c r="AC243" s="31">
        <v>1.6635559534193551</v>
      </c>
      <c r="AD243" s="31">
        <v>0</v>
      </c>
      <c r="AE243" s="31">
        <v>0</v>
      </c>
      <c r="AF243" s="31">
        <v>8.418319653000001</v>
      </c>
      <c r="AG243" s="31">
        <v>0</v>
      </c>
      <c r="AH243" s="31">
        <v>0</v>
      </c>
      <c r="AI243" s="31">
        <v>0</v>
      </c>
      <c r="AJ243" s="31">
        <v>0</v>
      </c>
      <c r="AK243" s="31">
        <v>0</v>
      </c>
      <c r="AL243" s="31">
        <v>12.45631875219355</v>
      </c>
      <c r="AM243" s="31">
        <v>0.1497156145806452</v>
      </c>
      <c r="AN243" s="31">
        <v>0</v>
      </c>
      <c r="AO243" s="31">
        <v>0</v>
      </c>
      <c r="AP243" s="31">
        <v>1.3451805903870966</v>
      </c>
      <c r="AQ243" s="31">
        <v>0</v>
      </c>
      <c r="AR243" s="31">
        <v>0</v>
      </c>
      <c r="AS243" s="31">
        <v>0</v>
      </c>
      <c r="AT243" s="31">
        <v>0</v>
      </c>
      <c r="AU243" s="31">
        <v>0</v>
      </c>
      <c r="AV243" s="31">
        <v>518.3064116056645</v>
      </c>
      <c r="AW243" s="31">
        <v>27.757213912806463</v>
      </c>
      <c r="AX243" s="31">
        <v>3.396679809225806</v>
      </c>
      <c r="AY243" s="31">
        <v>0</v>
      </c>
      <c r="AZ243" s="31">
        <v>56.71975839748383</v>
      </c>
      <c r="BA243" s="31">
        <v>0</v>
      </c>
      <c r="BB243" s="31">
        <v>0</v>
      </c>
      <c r="BC243" s="31">
        <v>0</v>
      </c>
      <c r="BD243" s="31">
        <v>0</v>
      </c>
      <c r="BE243" s="31">
        <v>0</v>
      </c>
      <c r="BF243" s="31">
        <v>853.1986533056709</v>
      </c>
      <c r="BG243" s="31">
        <v>47.578606160096754</v>
      </c>
      <c r="BH243" s="31">
        <v>1.5751691263870966</v>
      </c>
      <c r="BI243" s="31">
        <v>0</v>
      </c>
      <c r="BJ243" s="31">
        <v>40.12424302080642</v>
      </c>
      <c r="BK243" s="32">
        <f t="shared" si="10"/>
        <v>1606.7011388706583</v>
      </c>
    </row>
    <row r="244" spans="1:63" ht="15">
      <c r="A244" s="29"/>
      <c r="B244" s="30" t="s">
        <v>250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21.29274143596773</v>
      </c>
      <c r="I244" s="31">
        <v>9.769496944741933</v>
      </c>
      <c r="J244" s="31">
        <v>0</v>
      </c>
      <c r="K244" s="31">
        <v>0.032104996000000004</v>
      </c>
      <c r="L244" s="31">
        <v>79.75331084954843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28.526110573258066</v>
      </c>
      <c r="S244" s="31">
        <v>2.1823621301935487</v>
      </c>
      <c r="T244" s="31">
        <v>0</v>
      </c>
      <c r="U244" s="31">
        <v>0</v>
      </c>
      <c r="V244" s="31">
        <v>1.6310116729677415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2.689235202774193</v>
      </c>
      <c r="AC244" s="31">
        <v>0</v>
      </c>
      <c r="AD244" s="31">
        <v>0</v>
      </c>
      <c r="AE244" s="31">
        <v>0</v>
      </c>
      <c r="AF244" s="31">
        <v>0.5194378152903226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1.1914052092580647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0.11074917312903228</v>
      </c>
      <c r="AT244" s="31">
        <v>0</v>
      </c>
      <c r="AU244" s="31">
        <v>0</v>
      </c>
      <c r="AV244" s="31">
        <v>740.5407851642805</v>
      </c>
      <c r="AW244" s="31">
        <v>37.891353299451595</v>
      </c>
      <c r="AX244" s="31">
        <v>0.18558307258064513</v>
      </c>
      <c r="AY244" s="31">
        <v>0</v>
      </c>
      <c r="AZ244" s="31">
        <v>73.49795785274196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889.2254041713217</v>
      </c>
      <c r="BG244" s="31">
        <v>17.113142584064512</v>
      </c>
      <c r="BH244" s="31">
        <v>0.4370383837419357</v>
      </c>
      <c r="BI244" s="31">
        <v>0</v>
      </c>
      <c r="BJ244" s="31">
        <v>45.551273028774155</v>
      </c>
      <c r="BK244" s="32">
        <f t="shared" si="10"/>
        <v>1952.140503560086</v>
      </c>
    </row>
    <row r="245" spans="1:63" ht="15">
      <c r="A245" s="29"/>
      <c r="B245" s="30" t="s">
        <v>251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31">
        <v>0.631546925096774</v>
      </c>
      <c r="I245" s="31">
        <v>0.6224427143870968</v>
      </c>
      <c r="J245" s="31">
        <v>0</v>
      </c>
      <c r="K245" s="31">
        <v>0</v>
      </c>
      <c r="L245" s="31">
        <v>0.2674309556129032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0.48128145154838703</v>
      </c>
      <c r="S245" s="31">
        <v>0.006328728387096777</v>
      </c>
      <c r="T245" s="31">
        <v>0</v>
      </c>
      <c r="U245" s="31">
        <v>0</v>
      </c>
      <c r="V245" s="31">
        <v>0.14626220041935484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4.494559607193551</v>
      </c>
      <c r="AC245" s="31">
        <v>0.11795140322580645</v>
      </c>
      <c r="AD245" s="31">
        <v>0</v>
      </c>
      <c r="AE245" s="31">
        <v>0</v>
      </c>
      <c r="AF245" s="31">
        <v>2.141997482580645</v>
      </c>
      <c r="AG245" s="31">
        <v>0</v>
      </c>
      <c r="AH245" s="31">
        <v>0</v>
      </c>
      <c r="AI245" s="31">
        <v>0</v>
      </c>
      <c r="AJ245" s="31">
        <v>0</v>
      </c>
      <c r="AK245" s="31">
        <v>0</v>
      </c>
      <c r="AL245" s="31">
        <v>1.888721805322581</v>
      </c>
      <c r="AM245" s="31">
        <v>0.0691259906451613</v>
      </c>
      <c r="AN245" s="31">
        <v>0</v>
      </c>
      <c r="AO245" s="31">
        <v>0</v>
      </c>
      <c r="AP245" s="31">
        <v>0</v>
      </c>
      <c r="AQ245" s="31">
        <v>0</v>
      </c>
      <c r="AR245" s="31">
        <v>0</v>
      </c>
      <c r="AS245" s="31">
        <v>0</v>
      </c>
      <c r="AT245" s="31">
        <v>0</v>
      </c>
      <c r="AU245" s="31">
        <v>0</v>
      </c>
      <c r="AV245" s="31">
        <v>88.04505681367453</v>
      </c>
      <c r="AW245" s="31">
        <v>4.456945052548387</v>
      </c>
      <c r="AX245" s="31">
        <v>0</v>
      </c>
      <c r="AY245" s="31">
        <v>0</v>
      </c>
      <c r="AZ245" s="31">
        <v>5.799478227516132</v>
      </c>
      <c r="BA245" s="31">
        <v>0</v>
      </c>
      <c r="BB245" s="31">
        <v>0</v>
      </c>
      <c r="BC245" s="31">
        <v>0</v>
      </c>
      <c r="BD245" s="31">
        <v>0</v>
      </c>
      <c r="BE245" s="31">
        <v>0</v>
      </c>
      <c r="BF245" s="31">
        <v>162.1415195866197</v>
      </c>
      <c r="BG245" s="31">
        <v>2.2295425449354846</v>
      </c>
      <c r="BH245" s="31">
        <v>0</v>
      </c>
      <c r="BI245" s="31">
        <v>0</v>
      </c>
      <c r="BJ245" s="31">
        <v>2.3485956982258074</v>
      </c>
      <c r="BK245" s="32">
        <f t="shared" si="10"/>
        <v>275.88878718793944</v>
      </c>
    </row>
    <row r="246" spans="1:63" ht="15">
      <c r="A246" s="29"/>
      <c r="B246" s="30" t="s">
        <v>252</v>
      </c>
      <c r="C246" s="31">
        <v>0</v>
      </c>
      <c r="D246" s="31">
        <v>0</v>
      </c>
      <c r="E246" s="31">
        <v>0</v>
      </c>
      <c r="F246" s="31">
        <v>0</v>
      </c>
      <c r="G246" s="31">
        <v>0</v>
      </c>
      <c r="H246" s="31">
        <v>98.85654291048387</v>
      </c>
      <c r="I246" s="31">
        <v>69.02307852519353</v>
      </c>
      <c r="J246" s="31">
        <v>0</v>
      </c>
      <c r="K246" s="31">
        <v>0</v>
      </c>
      <c r="L246" s="31">
        <v>34.98905792858066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76.72801049977421</v>
      </c>
      <c r="S246" s="31">
        <v>21.588364976419356</v>
      </c>
      <c r="T246" s="31">
        <v>0</v>
      </c>
      <c r="U246" s="31">
        <v>0</v>
      </c>
      <c r="V246" s="31">
        <v>17.733670965548384</v>
      </c>
      <c r="W246" s="31">
        <v>0</v>
      </c>
      <c r="X246" s="31">
        <v>0.005744710548387096</v>
      </c>
      <c r="Y246" s="31">
        <v>0</v>
      </c>
      <c r="Z246" s="31">
        <v>0</v>
      </c>
      <c r="AA246" s="31">
        <v>0</v>
      </c>
      <c r="AB246" s="31">
        <v>8.237426904999998</v>
      </c>
      <c r="AC246" s="31">
        <v>0.48235450712903233</v>
      </c>
      <c r="AD246" s="31">
        <v>0</v>
      </c>
      <c r="AE246" s="31">
        <v>0</v>
      </c>
      <c r="AF246" s="31">
        <v>6.967040924870967</v>
      </c>
      <c r="AG246" s="31">
        <v>0</v>
      </c>
      <c r="AH246" s="31">
        <v>0</v>
      </c>
      <c r="AI246" s="31">
        <v>0</v>
      </c>
      <c r="AJ246" s="31">
        <v>0</v>
      </c>
      <c r="AK246" s="31">
        <v>0</v>
      </c>
      <c r="AL246" s="31">
        <v>6.596181032258065</v>
      </c>
      <c r="AM246" s="31">
        <v>0.011799432612903223</v>
      </c>
      <c r="AN246" s="31">
        <v>0</v>
      </c>
      <c r="AO246" s="31">
        <v>0</v>
      </c>
      <c r="AP246" s="31">
        <v>0.06156568358064516</v>
      </c>
      <c r="AQ246" s="31">
        <v>0</v>
      </c>
      <c r="AR246" s="31">
        <v>1.35353571916129</v>
      </c>
      <c r="AS246" s="31">
        <v>0</v>
      </c>
      <c r="AT246" s="31">
        <v>0</v>
      </c>
      <c r="AU246" s="31">
        <v>0</v>
      </c>
      <c r="AV246" s="31">
        <v>1122.3035783615983</v>
      </c>
      <c r="AW246" s="31">
        <v>180.17544219199993</v>
      </c>
      <c r="AX246" s="31">
        <v>0</v>
      </c>
      <c r="AY246" s="31">
        <v>0</v>
      </c>
      <c r="AZ246" s="31">
        <v>557.1138551387752</v>
      </c>
      <c r="BA246" s="31">
        <v>0</v>
      </c>
      <c r="BB246" s="31">
        <v>0</v>
      </c>
      <c r="BC246" s="31">
        <v>0</v>
      </c>
      <c r="BD246" s="31">
        <v>0</v>
      </c>
      <c r="BE246" s="31">
        <v>0</v>
      </c>
      <c r="BF246" s="31">
        <v>1333.849508089829</v>
      </c>
      <c r="BG246" s="31">
        <v>82.96802404654842</v>
      </c>
      <c r="BH246" s="31">
        <v>2.1711126456774195</v>
      </c>
      <c r="BI246" s="31">
        <v>0</v>
      </c>
      <c r="BJ246" s="31">
        <v>188.134978941226</v>
      </c>
      <c r="BK246" s="32">
        <f t="shared" si="10"/>
        <v>3809.350874136816</v>
      </c>
    </row>
    <row r="247" spans="1:63" ht="15">
      <c r="A247" s="29"/>
      <c r="B247" s="30" t="s">
        <v>253</v>
      </c>
      <c r="C247" s="31">
        <v>0</v>
      </c>
      <c r="D247" s="31">
        <v>0</v>
      </c>
      <c r="E247" s="31">
        <v>0</v>
      </c>
      <c r="F247" s="31">
        <v>0</v>
      </c>
      <c r="G247" s="31">
        <v>0</v>
      </c>
      <c r="H247" s="31">
        <v>58.698891212548375</v>
      </c>
      <c r="I247" s="31">
        <v>30.435716757290322</v>
      </c>
      <c r="J247" s="31">
        <v>0</v>
      </c>
      <c r="K247" s="31">
        <v>0</v>
      </c>
      <c r="L247" s="31">
        <v>23.62577073577419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45.51023271941934</v>
      </c>
      <c r="S247" s="31">
        <v>27.082375387483864</v>
      </c>
      <c r="T247" s="31">
        <v>0.12374073935483869</v>
      </c>
      <c r="U247" s="31">
        <v>0</v>
      </c>
      <c r="V247" s="31">
        <v>6.846375041709678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3.182028613225806</v>
      </c>
      <c r="AC247" s="31">
        <v>0</v>
      </c>
      <c r="AD247" s="31">
        <v>0</v>
      </c>
      <c r="AE247" s="31">
        <v>0</v>
      </c>
      <c r="AF247" s="31">
        <v>0.3245655978387097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3.7143060775483883</v>
      </c>
      <c r="AM247" s="31">
        <v>0</v>
      </c>
      <c r="AN247" s="31">
        <v>0</v>
      </c>
      <c r="AO247" s="31">
        <v>0</v>
      </c>
      <c r="AP247" s="31">
        <v>0.18457416961290324</v>
      </c>
      <c r="AQ247" s="31">
        <v>0</v>
      </c>
      <c r="AR247" s="31">
        <v>0</v>
      </c>
      <c r="AS247" s="31">
        <v>0</v>
      </c>
      <c r="AT247" s="31">
        <v>0</v>
      </c>
      <c r="AU247" s="31">
        <v>0</v>
      </c>
      <c r="AV247" s="31">
        <v>586.8461824646497</v>
      </c>
      <c r="AW247" s="31">
        <v>63.14725966099997</v>
      </c>
      <c r="AX247" s="31">
        <v>0</v>
      </c>
      <c r="AY247" s="31">
        <v>0</v>
      </c>
      <c r="AZ247" s="31">
        <v>219.1672220945486</v>
      </c>
      <c r="BA247" s="31">
        <v>0</v>
      </c>
      <c r="BB247" s="31">
        <v>0</v>
      </c>
      <c r="BC247" s="31">
        <v>0</v>
      </c>
      <c r="BD247" s="31">
        <v>0</v>
      </c>
      <c r="BE247" s="31">
        <v>0</v>
      </c>
      <c r="BF247" s="31">
        <v>687.6729055831321</v>
      </c>
      <c r="BG247" s="31">
        <v>38.33120462725806</v>
      </c>
      <c r="BH247" s="31">
        <v>2.6542191423548394</v>
      </c>
      <c r="BI247" s="31">
        <v>0</v>
      </c>
      <c r="BJ247" s="31">
        <v>106.03659930783864</v>
      </c>
      <c r="BK247" s="32">
        <f t="shared" si="10"/>
        <v>1903.5841699325883</v>
      </c>
    </row>
    <row r="248" spans="1:63" ht="15">
      <c r="A248" s="29"/>
      <c r="B248" s="30" t="s">
        <v>254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7.138770532032257</v>
      </c>
      <c r="I248" s="31">
        <v>6.445774073870968</v>
      </c>
      <c r="J248" s="31">
        <v>0</v>
      </c>
      <c r="K248" s="31">
        <v>0</v>
      </c>
      <c r="L248" s="31">
        <v>1.6034213280645164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5.757366462032261</v>
      </c>
      <c r="S248" s="31">
        <v>0.31056843941935486</v>
      </c>
      <c r="T248" s="31">
        <v>0</v>
      </c>
      <c r="U248" s="31">
        <v>0</v>
      </c>
      <c r="V248" s="31">
        <v>2.611444519709677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1.6280605982258063</v>
      </c>
      <c r="AC248" s="31">
        <v>0</v>
      </c>
      <c r="AD248" s="31">
        <v>0</v>
      </c>
      <c r="AE248" s="31">
        <v>0</v>
      </c>
      <c r="AF248" s="31">
        <v>0.931337048451613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0.5810738360000001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0.0013686188387096775</v>
      </c>
      <c r="AT248" s="31">
        <v>0</v>
      </c>
      <c r="AU248" s="31">
        <v>0</v>
      </c>
      <c r="AV248" s="31">
        <v>303.0944945590953</v>
      </c>
      <c r="AW248" s="31">
        <v>31.561974607290313</v>
      </c>
      <c r="AX248" s="31">
        <v>0.039689946322580646</v>
      </c>
      <c r="AY248" s="31">
        <v>0</v>
      </c>
      <c r="AZ248" s="31">
        <v>48.997463602709665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429.7039724639678</v>
      </c>
      <c r="BG248" s="31">
        <v>12.468321070387093</v>
      </c>
      <c r="BH248" s="31">
        <v>4.384897913580644</v>
      </c>
      <c r="BI248" s="31">
        <v>0</v>
      </c>
      <c r="BJ248" s="31">
        <v>46.523930834354864</v>
      </c>
      <c r="BK248" s="32">
        <f t="shared" si="10"/>
        <v>903.7839304543534</v>
      </c>
    </row>
    <row r="249" spans="1:63" ht="15">
      <c r="A249" s="29"/>
      <c r="B249" s="30" t="s">
        <v>255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63.29362581100002</v>
      </c>
      <c r="I249" s="31">
        <v>4.3658258954516125</v>
      </c>
      <c r="J249" s="31">
        <v>0</v>
      </c>
      <c r="K249" s="31">
        <v>0</v>
      </c>
      <c r="L249" s="31">
        <v>19.828265503838708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35.463661447</v>
      </c>
      <c r="S249" s="31">
        <v>21.82647096154839</v>
      </c>
      <c r="T249" s="31">
        <v>1.1954445054838712</v>
      </c>
      <c r="U249" s="31">
        <v>0</v>
      </c>
      <c r="V249" s="31">
        <v>15.933836157258064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2.0746552796451616</v>
      </c>
      <c r="AC249" s="31">
        <v>0.07541094212903225</v>
      </c>
      <c r="AD249" s="31">
        <v>0</v>
      </c>
      <c r="AE249" s="31">
        <v>0</v>
      </c>
      <c r="AF249" s="31">
        <v>2.2113051146129026</v>
      </c>
      <c r="AG249" s="31">
        <v>0</v>
      </c>
      <c r="AH249" s="31">
        <v>0</v>
      </c>
      <c r="AI249" s="31">
        <v>0</v>
      </c>
      <c r="AJ249" s="31">
        <v>0</v>
      </c>
      <c r="AK249" s="31">
        <v>0</v>
      </c>
      <c r="AL249" s="31">
        <v>1.6278437198064521</v>
      </c>
      <c r="AM249" s="31">
        <v>0</v>
      </c>
      <c r="AN249" s="31">
        <v>0</v>
      </c>
      <c r="AO249" s="31">
        <v>0</v>
      </c>
      <c r="AP249" s="31">
        <v>0.06314514209677417</v>
      </c>
      <c r="AQ249" s="31">
        <v>0</v>
      </c>
      <c r="AR249" s="31">
        <v>0.009587297677419355</v>
      </c>
      <c r="AS249" s="31">
        <v>0.005972380032258065</v>
      </c>
      <c r="AT249" s="31">
        <v>0</v>
      </c>
      <c r="AU249" s="31">
        <v>0</v>
      </c>
      <c r="AV249" s="31">
        <v>1834.3505222588783</v>
      </c>
      <c r="AW249" s="31">
        <v>169.0760307590323</v>
      </c>
      <c r="AX249" s="31">
        <v>0.1989651978387097</v>
      </c>
      <c r="AY249" s="31">
        <v>0</v>
      </c>
      <c r="AZ249" s="31">
        <v>435.6948590330966</v>
      </c>
      <c r="BA249" s="31">
        <v>0</v>
      </c>
      <c r="BB249" s="31">
        <v>0</v>
      </c>
      <c r="BC249" s="31">
        <v>0</v>
      </c>
      <c r="BD249" s="31">
        <v>0</v>
      </c>
      <c r="BE249" s="31">
        <v>0</v>
      </c>
      <c r="BF249" s="31">
        <v>1416.283901841845</v>
      </c>
      <c r="BG249" s="31">
        <v>76.50381554067751</v>
      </c>
      <c r="BH249" s="31">
        <v>10.709581840290324</v>
      </c>
      <c r="BI249" s="31">
        <v>0</v>
      </c>
      <c r="BJ249" s="31">
        <v>248.27024161609697</v>
      </c>
      <c r="BK249" s="32">
        <f t="shared" si="10"/>
        <v>4359.062968245337</v>
      </c>
    </row>
    <row r="250" spans="1:63" ht="15">
      <c r="A250" s="29"/>
      <c r="B250" s="30" t="s">
        <v>256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1.8496928064193545</v>
      </c>
      <c r="I250" s="31">
        <v>0.6596896247741938</v>
      </c>
      <c r="J250" s="31">
        <v>0</v>
      </c>
      <c r="K250" s="31">
        <v>0</v>
      </c>
      <c r="L250" s="31">
        <v>0.34466510938709677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2.0148538539354837</v>
      </c>
      <c r="S250" s="31">
        <v>0.0011610134193548384</v>
      </c>
      <c r="T250" s="31">
        <v>0</v>
      </c>
      <c r="U250" s="31">
        <v>0</v>
      </c>
      <c r="V250" s="31">
        <v>0.2587861758709678</v>
      </c>
      <c r="W250" s="31">
        <v>0</v>
      </c>
      <c r="X250" s="31">
        <v>0</v>
      </c>
      <c r="Y250" s="31">
        <v>0</v>
      </c>
      <c r="Z250" s="31">
        <v>0</v>
      </c>
      <c r="AA250" s="31">
        <v>0</v>
      </c>
      <c r="AB250" s="31">
        <v>1.3963641989032256</v>
      </c>
      <c r="AC250" s="31">
        <v>0</v>
      </c>
      <c r="AD250" s="31">
        <v>0</v>
      </c>
      <c r="AE250" s="31">
        <v>0</v>
      </c>
      <c r="AF250" s="31">
        <v>0.8081947395483868</v>
      </c>
      <c r="AG250" s="31">
        <v>0</v>
      </c>
      <c r="AH250" s="31">
        <v>0</v>
      </c>
      <c r="AI250" s="31">
        <v>0</v>
      </c>
      <c r="AJ250" s="31">
        <v>0</v>
      </c>
      <c r="AK250" s="31">
        <v>0</v>
      </c>
      <c r="AL250" s="31">
        <v>0.2622302109354839</v>
      </c>
      <c r="AM250" s="31">
        <v>0</v>
      </c>
      <c r="AN250" s="31">
        <v>0</v>
      </c>
      <c r="AO250" s="31">
        <v>0</v>
      </c>
      <c r="AP250" s="31">
        <v>0.00019084987096774193</v>
      </c>
      <c r="AQ250" s="31">
        <v>0</v>
      </c>
      <c r="AR250" s="31">
        <v>0</v>
      </c>
      <c r="AS250" s="31">
        <v>0</v>
      </c>
      <c r="AT250" s="31">
        <v>0</v>
      </c>
      <c r="AU250" s="31">
        <v>0</v>
      </c>
      <c r="AV250" s="31">
        <v>134.15538653642295</v>
      </c>
      <c r="AW250" s="31">
        <v>6.698219659258064</v>
      </c>
      <c r="AX250" s="31">
        <v>0</v>
      </c>
      <c r="AY250" s="31">
        <v>0</v>
      </c>
      <c r="AZ250" s="31">
        <v>10.036528036129035</v>
      </c>
      <c r="BA250" s="31">
        <v>0</v>
      </c>
      <c r="BB250" s="31">
        <v>0</v>
      </c>
      <c r="BC250" s="31">
        <v>0</v>
      </c>
      <c r="BD250" s="31">
        <v>0</v>
      </c>
      <c r="BE250" s="31">
        <v>0</v>
      </c>
      <c r="BF250" s="31">
        <v>206.444924541002</v>
      </c>
      <c r="BG250" s="31">
        <v>3.6726791127741945</v>
      </c>
      <c r="BH250" s="31">
        <v>1.554171750580645</v>
      </c>
      <c r="BI250" s="31">
        <v>0</v>
      </c>
      <c r="BJ250" s="31">
        <v>9.268206929129025</v>
      </c>
      <c r="BK250" s="32">
        <f t="shared" si="10"/>
        <v>379.42594514836037</v>
      </c>
    </row>
    <row r="251" spans="1:63" ht="15">
      <c r="A251" s="29"/>
      <c r="B251" s="30" t="s">
        <v>257</v>
      </c>
      <c r="C251" s="31">
        <v>0</v>
      </c>
      <c r="D251" s="31">
        <v>0</v>
      </c>
      <c r="E251" s="31">
        <v>0</v>
      </c>
      <c r="F251" s="31">
        <v>0</v>
      </c>
      <c r="G251" s="31">
        <v>0</v>
      </c>
      <c r="H251" s="31">
        <v>39.25265508087096</v>
      </c>
      <c r="I251" s="31">
        <v>301.3734347299354</v>
      </c>
      <c r="J251" s="31">
        <v>0</v>
      </c>
      <c r="K251" s="31">
        <v>0</v>
      </c>
      <c r="L251" s="31">
        <v>7.096284989645162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4.732973091096774</v>
      </c>
      <c r="S251" s="31">
        <v>32.72462032403226</v>
      </c>
      <c r="T251" s="31">
        <v>0</v>
      </c>
      <c r="U251" s="31">
        <v>0</v>
      </c>
      <c r="V251" s="31">
        <v>1.9101610362258064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1.0371904193870969</v>
      </c>
      <c r="AC251" s="31">
        <v>0.0019416541935483877</v>
      </c>
      <c r="AD251" s="31">
        <v>0</v>
      </c>
      <c r="AE251" s="31">
        <v>0</v>
      </c>
      <c r="AF251" s="31">
        <v>3.300885305709677</v>
      </c>
      <c r="AG251" s="31">
        <v>0</v>
      </c>
      <c r="AH251" s="31">
        <v>0</v>
      </c>
      <c r="AI251" s="31">
        <v>0</v>
      </c>
      <c r="AJ251" s="31">
        <v>0</v>
      </c>
      <c r="AK251" s="31">
        <v>0</v>
      </c>
      <c r="AL251" s="31">
        <v>0.07526388332258066</v>
      </c>
      <c r="AM251" s="31">
        <v>0</v>
      </c>
      <c r="AN251" s="31">
        <v>0</v>
      </c>
      <c r="AO251" s="31">
        <v>0</v>
      </c>
      <c r="AP251" s="31">
        <v>0</v>
      </c>
      <c r="AQ251" s="31">
        <v>0</v>
      </c>
      <c r="AR251" s="31">
        <v>0</v>
      </c>
      <c r="AS251" s="31">
        <v>0</v>
      </c>
      <c r="AT251" s="31">
        <v>0</v>
      </c>
      <c r="AU251" s="31">
        <v>0</v>
      </c>
      <c r="AV251" s="31">
        <v>82.02076154460707</v>
      </c>
      <c r="AW251" s="31">
        <v>39.542205966999994</v>
      </c>
      <c r="AX251" s="31">
        <v>0</v>
      </c>
      <c r="AY251" s="31">
        <v>0</v>
      </c>
      <c r="AZ251" s="31">
        <v>22.817176953903235</v>
      </c>
      <c r="BA251" s="31">
        <v>0</v>
      </c>
      <c r="BB251" s="31">
        <v>0</v>
      </c>
      <c r="BC251" s="31">
        <v>0</v>
      </c>
      <c r="BD251" s="31">
        <v>0</v>
      </c>
      <c r="BE251" s="31">
        <v>0</v>
      </c>
      <c r="BF251" s="31">
        <v>36.98374554074194</v>
      </c>
      <c r="BG251" s="31">
        <v>1.9912533143548388</v>
      </c>
      <c r="BH251" s="31">
        <v>0</v>
      </c>
      <c r="BI251" s="31">
        <v>0</v>
      </c>
      <c r="BJ251" s="31">
        <v>2.182378425774194</v>
      </c>
      <c r="BK251" s="32">
        <f t="shared" si="10"/>
        <v>577.0429322608005</v>
      </c>
    </row>
    <row r="252" spans="1:63" ht="15">
      <c r="A252" s="29"/>
      <c r="B252" s="30" t="s">
        <v>258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81.65968211274195</v>
      </c>
      <c r="I252" s="31">
        <v>140.01955214900005</v>
      </c>
      <c r="J252" s="31">
        <v>0</v>
      </c>
      <c r="K252" s="31">
        <v>0</v>
      </c>
      <c r="L252" s="31">
        <v>64.22391811493549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54.97266546638709</v>
      </c>
      <c r="S252" s="31">
        <v>43.14523877793547</v>
      </c>
      <c r="T252" s="31">
        <v>0</v>
      </c>
      <c r="U252" s="31">
        <v>0</v>
      </c>
      <c r="V252" s="31">
        <v>7.62549534696774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20.590925719354825</v>
      </c>
      <c r="AC252" s="31">
        <v>0.21617193832258058</v>
      </c>
      <c r="AD252" s="31">
        <v>0</v>
      </c>
      <c r="AE252" s="31">
        <v>0</v>
      </c>
      <c r="AF252" s="31">
        <v>5.185880598096774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14.91500162816129</v>
      </c>
      <c r="AM252" s="31">
        <v>0.011516613612903223</v>
      </c>
      <c r="AN252" s="31">
        <v>0</v>
      </c>
      <c r="AO252" s="31">
        <v>0</v>
      </c>
      <c r="AP252" s="31">
        <v>0.2178742183225807</v>
      </c>
      <c r="AQ252" s="31">
        <v>0</v>
      </c>
      <c r="AR252" s="31">
        <v>0.6875420008709678</v>
      </c>
      <c r="AS252" s="31">
        <v>0.0050104137096774175</v>
      </c>
      <c r="AT252" s="31">
        <v>0</v>
      </c>
      <c r="AU252" s="31">
        <v>0</v>
      </c>
      <c r="AV252" s="31">
        <v>1324.6768891687097</v>
      </c>
      <c r="AW252" s="31">
        <v>141.14719561077422</v>
      </c>
      <c r="AX252" s="31">
        <v>0.023150533258064522</v>
      </c>
      <c r="AY252" s="31">
        <v>0</v>
      </c>
      <c r="AZ252" s="31">
        <v>369.4129257026449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1748.420337887904</v>
      </c>
      <c r="BG252" s="31">
        <v>42.34224893558059</v>
      </c>
      <c r="BH252" s="31">
        <v>3.0802979898064513</v>
      </c>
      <c r="BI252" s="31">
        <v>0</v>
      </c>
      <c r="BJ252" s="31">
        <v>131.60907130509685</v>
      </c>
      <c r="BK252" s="32">
        <f t="shared" si="10"/>
        <v>4194.188592232194</v>
      </c>
    </row>
    <row r="253" spans="1:63" ht="15">
      <c r="A253" s="29"/>
      <c r="B253" s="30" t="s">
        <v>259</v>
      </c>
      <c r="C253" s="31">
        <v>0</v>
      </c>
      <c r="D253" s="31">
        <v>0</v>
      </c>
      <c r="E253" s="31">
        <v>0</v>
      </c>
      <c r="F253" s="31">
        <v>0</v>
      </c>
      <c r="G253" s="31">
        <v>0</v>
      </c>
      <c r="H253" s="31">
        <v>26.616133414032266</v>
      </c>
      <c r="I253" s="31">
        <v>246.1523319930323</v>
      </c>
      <c r="J253" s="31">
        <v>0.04861156280645162</v>
      </c>
      <c r="K253" s="31">
        <v>0</v>
      </c>
      <c r="L253" s="31">
        <v>223.9773765849678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15.506981004290322</v>
      </c>
      <c r="S253" s="31">
        <v>15.404432313741934</v>
      </c>
      <c r="T253" s="31">
        <v>0</v>
      </c>
      <c r="U253" s="31">
        <v>0</v>
      </c>
      <c r="V253" s="31">
        <v>8.822121672645162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1.3982315091290325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0.6167214637096773</v>
      </c>
      <c r="AM253" s="31">
        <v>0</v>
      </c>
      <c r="AN253" s="31">
        <v>0</v>
      </c>
      <c r="AO253" s="31">
        <v>0</v>
      </c>
      <c r="AP253" s="31">
        <v>0</v>
      </c>
      <c r="AQ253" s="31">
        <v>0</v>
      </c>
      <c r="AR253" s="31">
        <v>0</v>
      </c>
      <c r="AS253" s="31">
        <v>0</v>
      </c>
      <c r="AT253" s="31">
        <v>0</v>
      </c>
      <c r="AU253" s="31">
        <v>0</v>
      </c>
      <c r="AV253" s="31">
        <v>87.9816958282176</v>
      </c>
      <c r="AW253" s="31">
        <v>146.52862837625807</v>
      </c>
      <c r="AX253" s="31">
        <v>0.2560511511290322</v>
      </c>
      <c r="AY253" s="31">
        <v>0</v>
      </c>
      <c r="AZ253" s="31">
        <v>143.52330494499995</v>
      </c>
      <c r="BA253" s="31">
        <v>0</v>
      </c>
      <c r="BB253" s="31">
        <v>0</v>
      </c>
      <c r="BC253" s="31">
        <v>0</v>
      </c>
      <c r="BD253" s="31">
        <v>0</v>
      </c>
      <c r="BE253" s="31">
        <v>0</v>
      </c>
      <c r="BF253" s="31">
        <v>40.19753221558064</v>
      </c>
      <c r="BG253" s="31">
        <v>115.29002239174196</v>
      </c>
      <c r="BH253" s="31">
        <v>0.43957935161290324</v>
      </c>
      <c r="BI253" s="31">
        <v>0</v>
      </c>
      <c r="BJ253" s="31">
        <v>59.71183437438709</v>
      </c>
      <c r="BK253" s="32">
        <f t="shared" si="10"/>
        <v>1132.471590152282</v>
      </c>
    </row>
    <row r="254" spans="1:63" ht="15.75" thickBot="1">
      <c r="A254" s="29"/>
      <c r="B254" s="30" t="s">
        <v>260</v>
      </c>
      <c r="C254" s="31">
        <v>0</v>
      </c>
      <c r="D254" s="31">
        <v>0</v>
      </c>
      <c r="E254" s="31">
        <v>0</v>
      </c>
      <c r="F254" s="31">
        <v>0</v>
      </c>
      <c r="G254" s="31">
        <v>0</v>
      </c>
      <c r="H254" s="31">
        <v>7.697654660225807</v>
      </c>
      <c r="I254" s="31">
        <v>0.629878913451613</v>
      </c>
      <c r="J254" s="31">
        <v>0</v>
      </c>
      <c r="K254" s="31">
        <v>0</v>
      </c>
      <c r="L254" s="31">
        <v>3.71836773248387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6.737122907741936</v>
      </c>
      <c r="S254" s="31">
        <v>1.694603641580645</v>
      </c>
      <c r="T254" s="31">
        <v>0</v>
      </c>
      <c r="U254" s="31">
        <v>0</v>
      </c>
      <c r="V254" s="31">
        <v>2.6798223414838707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4.936256783161292</v>
      </c>
      <c r="AC254" s="31">
        <v>0.07601252783870968</v>
      </c>
      <c r="AD254" s="31">
        <v>0</v>
      </c>
      <c r="AE254" s="31">
        <v>0</v>
      </c>
      <c r="AF254" s="31">
        <v>1.40915800116129</v>
      </c>
      <c r="AG254" s="31">
        <v>0</v>
      </c>
      <c r="AH254" s="31">
        <v>0</v>
      </c>
      <c r="AI254" s="31">
        <v>0</v>
      </c>
      <c r="AJ254" s="31">
        <v>0</v>
      </c>
      <c r="AK254" s="31">
        <v>0</v>
      </c>
      <c r="AL254" s="31">
        <v>2.1461216700967745</v>
      </c>
      <c r="AM254" s="31">
        <v>0</v>
      </c>
      <c r="AN254" s="31">
        <v>0</v>
      </c>
      <c r="AO254" s="31">
        <v>0</v>
      </c>
      <c r="AP254" s="31">
        <v>0.19503324496774196</v>
      </c>
      <c r="AQ254" s="31">
        <v>0</v>
      </c>
      <c r="AR254" s="31">
        <v>0</v>
      </c>
      <c r="AS254" s="31">
        <v>0</v>
      </c>
      <c r="AT254" s="31">
        <v>0</v>
      </c>
      <c r="AU254" s="31">
        <v>0</v>
      </c>
      <c r="AV254" s="31">
        <v>239.09800156454466</v>
      </c>
      <c r="AW254" s="31">
        <v>47.50585232174193</v>
      </c>
      <c r="AX254" s="31">
        <v>0</v>
      </c>
      <c r="AY254" s="31">
        <v>0</v>
      </c>
      <c r="AZ254" s="31">
        <v>115.76154960074193</v>
      </c>
      <c r="BA254" s="31">
        <v>0</v>
      </c>
      <c r="BB254" s="31">
        <v>0</v>
      </c>
      <c r="BC254" s="31">
        <v>0</v>
      </c>
      <c r="BD254" s="31">
        <v>0</v>
      </c>
      <c r="BE254" s="31">
        <v>0</v>
      </c>
      <c r="BF254" s="31">
        <v>375.1021042588728</v>
      </c>
      <c r="BG254" s="31">
        <v>65.25136550719355</v>
      </c>
      <c r="BH254" s="31">
        <v>1.0659678753225805</v>
      </c>
      <c r="BI254" s="31">
        <v>0</v>
      </c>
      <c r="BJ254" s="31">
        <v>63.17063266567746</v>
      </c>
      <c r="BK254" s="32">
        <f t="shared" si="10"/>
        <v>938.8755062182886</v>
      </c>
    </row>
    <row r="255" spans="1:63" ht="15.75" thickBot="1">
      <c r="A255" s="36"/>
      <c r="B255" s="37" t="s">
        <v>22</v>
      </c>
      <c r="C255" s="38">
        <f>SUM(C236:C254)</f>
        <v>0</v>
      </c>
      <c r="D255" s="38">
        <f aca="true" t="shared" si="11" ref="D255:BK255">SUM(D236:D254)</f>
        <v>0</v>
      </c>
      <c r="E255" s="38">
        <f t="shared" si="11"/>
        <v>0</v>
      </c>
      <c r="F255" s="38">
        <f t="shared" si="11"/>
        <v>0</v>
      </c>
      <c r="G255" s="38">
        <f t="shared" si="11"/>
        <v>0</v>
      </c>
      <c r="H255" s="38">
        <f t="shared" si="11"/>
        <v>593.4377533606128</v>
      </c>
      <c r="I255" s="38">
        <f t="shared" si="11"/>
        <v>1109.3948218365483</v>
      </c>
      <c r="J255" s="38">
        <f t="shared" si="11"/>
        <v>0.18583809677419352</v>
      </c>
      <c r="K255" s="38">
        <f t="shared" si="11"/>
        <v>0.278649863</v>
      </c>
      <c r="L255" s="38">
        <f t="shared" si="11"/>
        <v>601.7033306616453</v>
      </c>
      <c r="M255" s="38">
        <f t="shared" si="11"/>
        <v>0</v>
      </c>
      <c r="N255" s="38">
        <f t="shared" si="11"/>
        <v>0</v>
      </c>
      <c r="O255" s="38">
        <f t="shared" si="11"/>
        <v>0</v>
      </c>
      <c r="P255" s="38">
        <f t="shared" si="11"/>
        <v>0</v>
      </c>
      <c r="Q255" s="38">
        <f t="shared" si="11"/>
        <v>0</v>
      </c>
      <c r="R255" s="38">
        <f t="shared" si="11"/>
        <v>415.2697944322258</v>
      </c>
      <c r="S255" s="38">
        <f t="shared" si="11"/>
        <v>219.1097376429677</v>
      </c>
      <c r="T255" s="38">
        <f t="shared" si="11"/>
        <v>1.9375508900000002</v>
      </c>
      <c r="U255" s="38">
        <f t="shared" si="11"/>
        <v>0</v>
      </c>
      <c r="V255" s="38">
        <f t="shared" si="11"/>
        <v>106.76778236758064</v>
      </c>
      <c r="W255" s="38">
        <f t="shared" si="11"/>
        <v>0</v>
      </c>
      <c r="X255" s="38">
        <f t="shared" si="11"/>
        <v>0.007094936193548387</v>
      </c>
      <c r="Y255" s="38">
        <f t="shared" si="11"/>
        <v>0</v>
      </c>
      <c r="Z255" s="38">
        <f t="shared" si="11"/>
        <v>0</v>
      </c>
      <c r="AA255" s="38">
        <f t="shared" si="11"/>
        <v>0</v>
      </c>
      <c r="AB255" s="38">
        <f t="shared" si="11"/>
        <v>95.99694677374194</v>
      </c>
      <c r="AC255" s="38">
        <f t="shared" si="11"/>
        <v>3.8549153876129036</v>
      </c>
      <c r="AD255" s="38">
        <f t="shared" si="11"/>
        <v>0</v>
      </c>
      <c r="AE255" s="38">
        <f t="shared" si="11"/>
        <v>0</v>
      </c>
      <c r="AF255" s="38">
        <f t="shared" si="11"/>
        <v>43.26445451722581</v>
      </c>
      <c r="AG255" s="38">
        <f t="shared" si="11"/>
        <v>0</v>
      </c>
      <c r="AH255" s="38">
        <f t="shared" si="11"/>
        <v>0</v>
      </c>
      <c r="AI255" s="38">
        <f t="shared" si="11"/>
        <v>0</v>
      </c>
      <c r="AJ255" s="38">
        <f t="shared" si="11"/>
        <v>0</v>
      </c>
      <c r="AK255" s="38">
        <f t="shared" si="11"/>
        <v>0</v>
      </c>
      <c r="AL255" s="38">
        <f t="shared" si="11"/>
        <v>67.82422980309677</v>
      </c>
      <c r="AM255" s="38">
        <f t="shared" si="11"/>
        <v>0.3296515864193549</v>
      </c>
      <c r="AN255" s="38">
        <f t="shared" si="11"/>
        <v>0</v>
      </c>
      <c r="AO255" s="38">
        <f t="shared" si="11"/>
        <v>0</v>
      </c>
      <c r="AP255" s="38">
        <f t="shared" si="11"/>
        <v>2.519073775451613</v>
      </c>
      <c r="AQ255" s="38">
        <f t="shared" si="11"/>
        <v>0</v>
      </c>
      <c r="AR255" s="38">
        <f t="shared" si="11"/>
        <v>2.742684073483871</v>
      </c>
      <c r="AS255" s="38">
        <f t="shared" si="11"/>
        <v>0.21997104538709678</v>
      </c>
      <c r="AT255" s="38">
        <f t="shared" si="11"/>
        <v>0</v>
      </c>
      <c r="AU255" s="38">
        <f t="shared" si="11"/>
        <v>0</v>
      </c>
      <c r="AV255" s="38">
        <f t="shared" si="11"/>
        <v>10694.39458540911</v>
      </c>
      <c r="AW255" s="38">
        <f t="shared" si="11"/>
        <v>1321.2351580499674</v>
      </c>
      <c r="AX255" s="38">
        <f t="shared" si="11"/>
        <v>5.909509608870968</v>
      </c>
      <c r="AY255" s="38">
        <f t="shared" si="11"/>
        <v>0</v>
      </c>
      <c r="AZ255" s="38">
        <f t="shared" si="11"/>
        <v>3393.436103148161</v>
      </c>
      <c r="BA255" s="38">
        <f t="shared" si="11"/>
        <v>0</v>
      </c>
      <c r="BB255" s="38">
        <f t="shared" si="11"/>
        <v>0</v>
      </c>
      <c r="BC255" s="38">
        <f t="shared" si="11"/>
        <v>0</v>
      </c>
      <c r="BD255" s="38">
        <f t="shared" si="11"/>
        <v>0</v>
      </c>
      <c r="BE255" s="38">
        <f t="shared" si="11"/>
        <v>0</v>
      </c>
      <c r="BF255" s="38">
        <f t="shared" si="11"/>
        <v>13040.590403382228</v>
      </c>
      <c r="BG255" s="38">
        <f t="shared" si="11"/>
        <v>777.8973306104839</v>
      </c>
      <c r="BH255" s="38">
        <f t="shared" si="11"/>
        <v>42.96181441267742</v>
      </c>
      <c r="BI255" s="38">
        <f t="shared" si="11"/>
        <v>0</v>
      </c>
      <c r="BJ255" s="38">
        <f t="shared" si="11"/>
        <v>1586.5541068179355</v>
      </c>
      <c r="BK255" s="38">
        <f t="shared" si="11"/>
        <v>34127.8232924894</v>
      </c>
    </row>
    <row r="256" spans="1:63" ht="15.75" thickBot="1">
      <c r="A256" s="36"/>
      <c r="B256" s="64" t="s">
        <v>261</v>
      </c>
      <c r="C256" s="38">
        <f aca="true" t="shared" si="12" ref="C256:BK256">C255+C234</f>
        <v>0</v>
      </c>
      <c r="D256" s="38">
        <f t="shared" si="12"/>
        <v>0</v>
      </c>
      <c r="E256" s="38">
        <f t="shared" si="12"/>
        <v>0</v>
      </c>
      <c r="F256" s="38">
        <f t="shared" si="12"/>
        <v>0</v>
      </c>
      <c r="G256" s="38">
        <f t="shared" si="12"/>
        <v>0</v>
      </c>
      <c r="H256" s="38">
        <f t="shared" si="12"/>
        <v>618.1747373914837</v>
      </c>
      <c r="I256" s="38">
        <f t="shared" si="12"/>
        <v>1111.2261193670645</v>
      </c>
      <c r="J256" s="38">
        <f t="shared" si="12"/>
        <v>0.18583809677419352</v>
      </c>
      <c r="K256" s="38">
        <f t="shared" si="12"/>
        <v>0.278649863</v>
      </c>
      <c r="L256" s="38">
        <f t="shared" si="12"/>
        <v>611.3517840916776</v>
      </c>
      <c r="M256" s="38">
        <f t="shared" si="12"/>
        <v>0</v>
      </c>
      <c r="N256" s="38">
        <f t="shared" si="12"/>
        <v>0</v>
      </c>
      <c r="O256" s="38">
        <f t="shared" si="12"/>
        <v>0</v>
      </c>
      <c r="P256" s="38">
        <f t="shared" si="12"/>
        <v>0</v>
      </c>
      <c r="Q256" s="38">
        <f t="shared" si="12"/>
        <v>0</v>
      </c>
      <c r="R256" s="38">
        <f t="shared" si="12"/>
        <v>444.1642770517742</v>
      </c>
      <c r="S256" s="38">
        <f t="shared" si="12"/>
        <v>219.13032458651608</v>
      </c>
      <c r="T256" s="38">
        <f t="shared" si="12"/>
        <v>1.9375508900000002</v>
      </c>
      <c r="U256" s="38">
        <f t="shared" si="12"/>
        <v>0</v>
      </c>
      <c r="V256" s="38">
        <f t="shared" si="12"/>
        <v>108.77367836412903</v>
      </c>
      <c r="W256" s="38">
        <f t="shared" si="12"/>
        <v>0</v>
      </c>
      <c r="X256" s="38">
        <f t="shared" si="12"/>
        <v>0.007094936193548387</v>
      </c>
      <c r="Y256" s="38">
        <f t="shared" si="12"/>
        <v>0</v>
      </c>
      <c r="Z256" s="38">
        <f t="shared" si="12"/>
        <v>0</v>
      </c>
      <c r="AA256" s="38">
        <f t="shared" si="12"/>
        <v>0</v>
      </c>
      <c r="AB256" s="38">
        <f t="shared" si="12"/>
        <v>99.80924794880646</v>
      </c>
      <c r="AC256" s="38">
        <f t="shared" si="12"/>
        <v>3.8551440281612908</v>
      </c>
      <c r="AD256" s="38">
        <f t="shared" si="12"/>
        <v>0</v>
      </c>
      <c r="AE256" s="38">
        <f t="shared" si="12"/>
        <v>0</v>
      </c>
      <c r="AF256" s="38">
        <f t="shared" si="12"/>
        <v>43.76898753558065</v>
      </c>
      <c r="AG256" s="38">
        <f t="shared" si="12"/>
        <v>0</v>
      </c>
      <c r="AH256" s="38">
        <f t="shared" si="12"/>
        <v>0</v>
      </c>
      <c r="AI256" s="38">
        <f t="shared" si="12"/>
        <v>0</v>
      </c>
      <c r="AJ256" s="38">
        <f t="shared" si="12"/>
        <v>0</v>
      </c>
      <c r="AK256" s="38">
        <f t="shared" si="12"/>
        <v>0</v>
      </c>
      <c r="AL256" s="38">
        <f t="shared" si="12"/>
        <v>70.63945116516129</v>
      </c>
      <c r="AM256" s="38">
        <f t="shared" si="12"/>
        <v>0.34129518254838714</v>
      </c>
      <c r="AN256" s="38">
        <f t="shared" si="12"/>
        <v>0</v>
      </c>
      <c r="AO256" s="38">
        <f t="shared" si="12"/>
        <v>0</v>
      </c>
      <c r="AP256" s="38">
        <f t="shared" si="12"/>
        <v>2.5464929321935483</v>
      </c>
      <c r="AQ256" s="38">
        <f t="shared" si="12"/>
        <v>0</v>
      </c>
      <c r="AR256" s="38">
        <f t="shared" si="12"/>
        <v>2.7427865656129033</v>
      </c>
      <c r="AS256" s="38">
        <f t="shared" si="12"/>
        <v>0.21997104538709678</v>
      </c>
      <c r="AT256" s="38">
        <f t="shared" si="12"/>
        <v>0</v>
      </c>
      <c r="AU256" s="38">
        <f t="shared" si="12"/>
        <v>0</v>
      </c>
      <c r="AV256" s="38">
        <f t="shared" si="12"/>
        <v>12194.260238215371</v>
      </c>
      <c r="AW256" s="38">
        <f t="shared" si="12"/>
        <v>1349.4943564802254</v>
      </c>
      <c r="AX256" s="38">
        <f t="shared" si="12"/>
        <v>5.9964593917419355</v>
      </c>
      <c r="AY256" s="38">
        <f t="shared" si="12"/>
        <v>0</v>
      </c>
      <c r="AZ256" s="38">
        <f t="shared" si="12"/>
        <v>3482.1158793472255</v>
      </c>
      <c r="BA256" s="38">
        <f t="shared" si="12"/>
        <v>0</v>
      </c>
      <c r="BB256" s="38">
        <f t="shared" si="12"/>
        <v>0</v>
      </c>
      <c r="BC256" s="38">
        <f t="shared" si="12"/>
        <v>0</v>
      </c>
      <c r="BD256" s="38">
        <f t="shared" si="12"/>
        <v>0</v>
      </c>
      <c r="BE256" s="38">
        <f t="shared" si="12"/>
        <v>0</v>
      </c>
      <c r="BF256" s="38">
        <f t="shared" si="12"/>
        <v>14733.785851749426</v>
      </c>
      <c r="BG256" s="38">
        <f t="shared" si="12"/>
        <v>840.1830842614517</v>
      </c>
      <c r="BH256" s="38">
        <f t="shared" si="12"/>
        <v>47.41949186116129</v>
      </c>
      <c r="BI256" s="38">
        <f t="shared" si="12"/>
        <v>0</v>
      </c>
      <c r="BJ256" s="38">
        <f t="shared" si="12"/>
        <v>1667.9487675439354</v>
      </c>
      <c r="BK256" s="43">
        <f t="shared" si="12"/>
        <v>37660.357559892596</v>
      </c>
    </row>
    <row r="257" spans="1:63" ht="15">
      <c r="A257" s="59"/>
      <c r="B257" s="60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2"/>
    </row>
    <row r="258" spans="1:63" ht="15">
      <c r="A258" s="25" t="s">
        <v>262</v>
      </c>
      <c r="B258" s="61" t="s">
        <v>263</v>
      </c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3"/>
    </row>
    <row r="259" spans="1:63" ht="15">
      <c r="A259" s="25" t="s">
        <v>13</v>
      </c>
      <c r="B259" s="65" t="s">
        <v>264</v>
      </c>
      <c r="C259" s="66">
        <v>0</v>
      </c>
      <c r="D259" s="66">
        <v>0</v>
      </c>
      <c r="E259" s="66">
        <v>0</v>
      </c>
      <c r="F259" s="66">
        <v>0</v>
      </c>
      <c r="G259" s="66">
        <v>0</v>
      </c>
      <c r="H259" s="66">
        <v>28.885604067774185</v>
      </c>
      <c r="I259" s="66">
        <v>17.199915065129034</v>
      </c>
      <c r="J259" s="66">
        <v>0</v>
      </c>
      <c r="K259" s="66">
        <v>0</v>
      </c>
      <c r="L259" s="66">
        <v>8.897638235483871</v>
      </c>
      <c r="M259" s="66">
        <v>0</v>
      </c>
      <c r="N259" s="66">
        <v>0</v>
      </c>
      <c r="O259" s="66">
        <v>0</v>
      </c>
      <c r="P259" s="66">
        <v>0</v>
      </c>
      <c r="Q259" s="66">
        <v>0</v>
      </c>
      <c r="R259" s="66">
        <v>30.227520060419344</v>
      </c>
      <c r="S259" s="66">
        <v>17.662761740483866</v>
      </c>
      <c r="T259" s="66">
        <v>0</v>
      </c>
      <c r="U259" s="66">
        <v>0</v>
      </c>
      <c r="V259" s="66">
        <v>10.502680852709675</v>
      </c>
      <c r="W259" s="66">
        <v>0</v>
      </c>
      <c r="X259" s="66">
        <v>0</v>
      </c>
      <c r="Y259" s="66">
        <v>0</v>
      </c>
      <c r="Z259" s="66">
        <v>0</v>
      </c>
      <c r="AA259" s="66">
        <v>0</v>
      </c>
      <c r="AB259" s="66">
        <v>1.8312701009677421</v>
      </c>
      <c r="AC259" s="66">
        <v>0.0698266310967742</v>
      </c>
      <c r="AD259" s="66">
        <v>0</v>
      </c>
      <c r="AE259" s="66">
        <v>0</v>
      </c>
      <c r="AF259" s="66">
        <v>2.371360388645162</v>
      </c>
      <c r="AG259" s="66">
        <v>0</v>
      </c>
      <c r="AH259" s="66">
        <v>0</v>
      </c>
      <c r="AI259" s="66">
        <v>0</v>
      </c>
      <c r="AJ259" s="66">
        <v>0</v>
      </c>
      <c r="AK259" s="66">
        <v>0</v>
      </c>
      <c r="AL259" s="66">
        <v>1.055196436096774</v>
      </c>
      <c r="AM259" s="66">
        <v>0.06150650906451612</v>
      </c>
      <c r="AN259" s="66">
        <v>0</v>
      </c>
      <c r="AO259" s="66">
        <v>0</v>
      </c>
      <c r="AP259" s="66">
        <v>0.12813883480645163</v>
      </c>
      <c r="AQ259" s="66">
        <v>0</v>
      </c>
      <c r="AR259" s="66">
        <v>0</v>
      </c>
      <c r="AS259" s="66">
        <v>0.008823381580645162</v>
      </c>
      <c r="AT259" s="66">
        <v>0</v>
      </c>
      <c r="AU259" s="66">
        <v>0</v>
      </c>
      <c r="AV259" s="66">
        <v>958.6628324143867</v>
      </c>
      <c r="AW259" s="66">
        <v>154.79883755719354</v>
      </c>
      <c r="AX259" s="66">
        <v>0.09490849748387094</v>
      </c>
      <c r="AY259" s="66">
        <v>0</v>
      </c>
      <c r="AZ259" s="66">
        <v>212.68597048422583</v>
      </c>
      <c r="BA259" s="66">
        <v>0</v>
      </c>
      <c r="BB259" s="66">
        <v>0</v>
      </c>
      <c r="BC259" s="66">
        <v>0</v>
      </c>
      <c r="BD259" s="66">
        <v>0</v>
      </c>
      <c r="BE259" s="66">
        <v>0</v>
      </c>
      <c r="BF259" s="66">
        <v>1437.2828606920102</v>
      </c>
      <c r="BG259" s="66">
        <v>125.22841738209675</v>
      </c>
      <c r="BH259" s="66">
        <v>36.658189639612885</v>
      </c>
      <c r="BI259" s="66">
        <v>0</v>
      </c>
      <c r="BJ259" s="66">
        <v>239.7209416954195</v>
      </c>
      <c r="BK259" s="35">
        <f>SUM(C259:BJ259)</f>
        <v>3284.035200666687</v>
      </c>
    </row>
    <row r="260" spans="1:63" ht="15.75" thickBot="1">
      <c r="A260" s="33"/>
      <c r="B260" s="67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5"/>
    </row>
    <row r="261" spans="1:63" ht="15.75" thickBot="1">
      <c r="A261" s="36"/>
      <c r="B261" s="64" t="s">
        <v>265</v>
      </c>
      <c r="C261" s="38">
        <f>SUM(C259:C260)</f>
        <v>0</v>
      </c>
      <c r="D261" s="38">
        <f aca="true" t="shared" si="13" ref="D261:BK261">SUM(D259:D260)</f>
        <v>0</v>
      </c>
      <c r="E261" s="38">
        <f t="shared" si="13"/>
        <v>0</v>
      </c>
      <c r="F261" s="38">
        <f t="shared" si="13"/>
        <v>0</v>
      </c>
      <c r="G261" s="38">
        <f t="shared" si="13"/>
        <v>0</v>
      </c>
      <c r="H261" s="38">
        <f t="shared" si="13"/>
        <v>28.885604067774185</v>
      </c>
      <c r="I261" s="38">
        <f t="shared" si="13"/>
        <v>17.199915065129034</v>
      </c>
      <c r="J261" s="38">
        <f t="shared" si="13"/>
        <v>0</v>
      </c>
      <c r="K261" s="38">
        <f t="shared" si="13"/>
        <v>0</v>
      </c>
      <c r="L261" s="38">
        <f t="shared" si="13"/>
        <v>8.897638235483871</v>
      </c>
      <c r="M261" s="38">
        <f t="shared" si="13"/>
        <v>0</v>
      </c>
      <c r="N261" s="38">
        <f t="shared" si="13"/>
        <v>0</v>
      </c>
      <c r="O261" s="38">
        <f t="shared" si="13"/>
        <v>0</v>
      </c>
      <c r="P261" s="38">
        <f t="shared" si="13"/>
        <v>0</v>
      </c>
      <c r="Q261" s="38">
        <f t="shared" si="13"/>
        <v>0</v>
      </c>
      <c r="R261" s="38">
        <f t="shared" si="13"/>
        <v>30.227520060419344</v>
      </c>
      <c r="S261" s="38">
        <f t="shared" si="13"/>
        <v>17.662761740483866</v>
      </c>
      <c r="T261" s="38">
        <f t="shared" si="13"/>
        <v>0</v>
      </c>
      <c r="U261" s="38">
        <f t="shared" si="13"/>
        <v>0</v>
      </c>
      <c r="V261" s="38">
        <f t="shared" si="13"/>
        <v>10.502680852709675</v>
      </c>
      <c r="W261" s="38">
        <f t="shared" si="13"/>
        <v>0</v>
      </c>
      <c r="X261" s="38">
        <f t="shared" si="13"/>
        <v>0</v>
      </c>
      <c r="Y261" s="38">
        <f t="shared" si="13"/>
        <v>0</v>
      </c>
      <c r="Z261" s="38">
        <f t="shared" si="13"/>
        <v>0</v>
      </c>
      <c r="AA261" s="38">
        <f t="shared" si="13"/>
        <v>0</v>
      </c>
      <c r="AB261" s="38">
        <f t="shared" si="13"/>
        <v>1.8312701009677421</v>
      </c>
      <c r="AC261" s="38">
        <f t="shared" si="13"/>
        <v>0.0698266310967742</v>
      </c>
      <c r="AD261" s="38">
        <f t="shared" si="13"/>
        <v>0</v>
      </c>
      <c r="AE261" s="38">
        <f t="shared" si="13"/>
        <v>0</v>
      </c>
      <c r="AF261" s="38">
        <f t="shared" si="13"/>
        <v>2.371360388645162</v>
      </c>
      <c r="AG261" s="38">
        <f t="shared" si="13"/>
        <v>0</v>
      </c>
      <c r="AH261" s="38">
        <f t="shared" si="13"/>
        <v>0</v>
      </c>
      <c r="AI261" s="38">
        <f t="shared" si="13"/>
        <v>0</v>
      </c>
      <c r="AJ261" s="38">
        <f t="shared" si="13"/>
        <v>0</v>
      </c>
      <c r="AK261" s="38">
        <f t="shared" si="13"/>
        <v>0</v>
      </c>
      <c r="AL261" s="38">
        <f t="shared" si="13"/>
        <v>1.055196436096774</v>
      </c>
      <c r="AM261" s="38">
        <f t="shared" si="13"/>
        <v>0.06150650906451612</v>
      </c>
      <c r="AN261" s="38">
        <f t="shared" si="13"/>
        <v>0</v>
      </c>
      <c r="AO261" s="38">
        <f t="shared" si="13"/>
        <v>0</v>
      </c>
      <c r="AP261" s="38">
        <f t="shared" si="13"/>
        <v>0.12813883480645163</v>
      </c>
      <c r="AQ261" s="38">
        <f t="shared" si="13"/>
        <v>0</v>
      </c>
      <c r="AR261" s="38">
        <f t="shared" si="13"/>
        <v>0</v>
      </c>
      <c r="AS261" s="38">
        <f t="shared" si="13"/>
        <v>0.008823381580645162</v>
      </c>
      <c r="AT261" s="38">
        <f t="shared" si="13"/>
        <v>0</v>
      </c>
      <c r="AU261" s="38">
        <f t="shared" si="13"/>
        <v>0</v>
      </c>
      <c r="AV261" s="38">
        <f t="shared" si="13"/>
        <v>958.6628324143867</v>
      </c>
      <c r="AW261" s="38">
        <f t="shared" si="13"/>
        <v>154.79883755719354</v>
      </c>
      <c r="AX261" s="38">
        <f t="shared" si="13"/>
        <v>0.09490849748387094</v>
      </c>
      <c r="AY261" s="38">
        <f t="shared" si="13"/>
        <v>0</v>
      </c>
      <c r="AZ261" s="38">
        <f t="shared" si="13"/>
        <v>212.68597048422583</v>
      </c>
      <c r="BA261" s="38">
        <f t="shared" si="13"/>
        <v>0</v>
      </c>
      <c r="BB261" s="38">
        <f t="shared" si="13"/>
        <v>0</v>
      </c>
      <c r="BC261" s="38">
        <f t="shared" si="13"/>
        <v>0</v>
      </c>
      <c r="BD261" s="38">
        <f t="shared" si="13"/>
        <v>0</v>
      </c>
      <c r="BE261" s="38">
        <f t="shared" si="13"/>
        <v>0</v>
      </c>
      <c r="BF261" s="38">
        <f t="shared" si="13"/>
        <v>1437.2828606920102</v>
      </c>
      <c r="BG261" s="38">
        <f t="shared" si="13"/>
        <v>125.22841738209675</v>
      </c>
      <c r="BH261" s="38">
        <f t="shared" si="13"/>
        <v>36.658189639612885</v>
      </c>
      <c r="BI261" s="38">
        <f t="shared" si="13"/>
        <v>0</v>
      </c>
      <c r="BJ261" s="38">
        <f t="shared" si="13"/>
        <v>239.7209416954195</v>
      </c>
      <c r="BK261" s="38">
        <f t="shared" si="13"/>
        <v>3284.035200666687</v>
      </c>
    </row>
    <row r="262" spans="1:63" ht="15">
      <c r="A262" s="59"/>
      <c r="B262" s="60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2"/>
    </row>
    <row r="263" spans="1:63" ht="15">
      <c r="A263" s="25" t="s">
        <v>266</v>
      </c>
      <c r="B263" s="61" t="s">
        <v>267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2"/>
    </row>
    <row r="264" spans="1:63" ht="15">
      <c r="A264" s="25" t="s">
        <v>13</v>
      </c>
      <c r="B264" s="26" t="s">
        <v>268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2"/>
    </row>
    <row r="265" spans="1:63" ht="15.75" thickBot="1">
      <c r="A265" s="33"/>
      <c r="B265" s="30" t="s">
        <v>269</v>
      </c>
      <c r="C265" s="34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0</v>
      </c>
      <c r="Z265" s="34">
        <v>0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0</v>
      </c>
      <c r="AG265" s="34">
        <v>0</v>
      </c>
      <c r="AH265" s="34">
        <v>0</v>
      </c>
      <c r="AI265" s="34">
        <v>0</v>
      </c>
      <c r="AJ265" s="34">
        <v>0</v>
      </c>
      <c r="AK265" s="34">
        <v>0</v>
      </c>
      <c r="AL265" s="34">
        <v>0</v>
      </c>
      <c r="AM265" s="34">
        <v>0</v>
      </c>
      <c r="AN265" s="34">
        <v>0</v>
      </c>
      <c r="AO265" s="34">
        <v>0</v>
      </c>
      <c r="AP265" s="34">
        <v>0</v>
      </c>
      <c r="AQ265" s="34">
        <v>0</v>
      </c>
      <c r="AR265" s="34">
        <v>0.0005</v>
      </c>
      <c r="AS265" s="34">
        <v>0</v>
      </c>
      <c r="AT265" s="34">
        <v>0</v>
      </c>
      <c r="AU265" s="34">
        <v>0</v>
      </c>
      <c r="AV265" s="34">
        <v>149.01148828259727</v>
      </c>
      <c r="AW265" s="34">
        <v>18.896377854276977</v>
      </c>
      <c r="AX265" s="34">
        <v>0</v>
      </c>
      <c r="AY265" s="34">
        <v>0</v>
      </c>
      <c r="AZ265" s="34">
        <v>110.79953779598205</v>
      </c>
      <c r="BA265" s="34">
        <v>0</v>
      </c>
      <c r="BB265" s="34">
        <v>0</v>
      </c>
      <c r="BC265" s="34">
        <v>0</v>
      </c>
      <c r="BD265" s="34">
        <v>0</v>
      </c>
      <c r="BE265" s="34">
        <v>0</v>
      </c>
      <c r="BF265" s="34">
        <v>72.84646509320275</v>
      </c>
      <c r="BG265" s="34">
        <v>6.092068074938413</v>
      </c>
      <c r="BH265" s="34">
        <v>0</v>
      </c>
      <c r="BI265" s="34">
        <v>0</v>
      </c>
      <c r="BJ265" s="34">
        <v>24.91147353300247</v>
      </c>
      <c r="BK265" s="35">
        <f>SUM(C265:BJ265)</f>
        <v>382.557910634</v>
      </c>
    </row>
    <row r="266" spans="1:63" ht="15.75" thickBot="1">
      <c r="A266" s="36"/>
      <c r="B266" s="37" t="s">
        <v>17</v>
      </c>
      <c r="C266" s="38">
        <f>SUM(C265)</f>
        <v>0</v>
      </c>
      <c r="D266" s="38">
        <f aca="true" t="shared" si="14" ref="D266:BK266">SUM(D265)</f>
        <v>0</v>
      </c>
      <c r="E266" s="38">
        <f t="shared" si="14"/>
        <v>0</v>
      </c>
      <c r="F266" s="38">
        <f t="shared" si="14"/>
        <v>0</v>
      </c>
      <c r="G266" s="38">
        <f t="shared" si="14"/>
        <v>0</v>
      </c>
      <c r="H266" s="38">
        <f t="shared" si="14"/>
        <v>0</v>
      </c>
      <c r="I266" s="38">
        <f t="shared" si="14"/>
        <v>0</v>
      </c>
      <c r="J266" s="38">
        <f t="shared" si="14"/>
        <v>0</v>
      </c>
      <c r="K266" s="38">
        <f t="shared" si="14"/>
        <v>0</v>
      </c>
      <c r="L266" s="38">
        <f t="shared" si="14"/>
        <v>0</v>
      </c>
      <c r="M266" s="38">
        <f t="shared" si="14"/>
        <v>0</v>
      </c>
      <c r="N266" s="38">
        <f t="shared" si="14"/>
        <v>0</v>
      </c>
      <c r="O266" s="38">
        <f t="shared" si="14"/>
        <v>0</v>
      </c>
      <c r="P266" s="38">
        <f t="shared" si="14"/>
        <v>0</v>
      </c>
      <c r="Q266" s="38">
        <f t="shared" si="14"/>
        <v>0</v>
      </c>
      <c r="R266" s="38">
        <f t="shared" si="14"/>
        <v>0</v>
      </c>
      <c r="S266" s="38">
        <f t="shared" si="14"/>
        <v>0</v>
      </c>
      <c r="T266" s="38">
        <f t="shared" si="14"/>
        <v>0</v>
      </c>
      <c r="U266" s="38">
        <f t="shared" si="14"/>
        <v>0</v>
      </c>
      <c r="V266" s="38">
        <f t="shared" si="14"/>
        <v>0</v>
      </c>
      <c r="W266" s="38">
        <f t="shared" si="14"/>
        <v>0</v>
      </c>
      <c r="X266" s="38">
        <f t="shared" si="14"/>
        <v>0</v>
      </c>
      <c r="Y266" s="38">
        <f t="shared" si="14"/>
        <v>0</v>
      </c>
      <c r="Z266" s="38">
        <f t="shared" si="14"/>
        <v>0</v>
      </c>
      <c r="AA266" s="38">
        <f t="shared" si="14"/>
        <v>0</v>
      </c>
      <c r="AB266" s="38">
        <f t="shared" si="14"/>
        <v>0</v>
      </c>
      <c r="AC266" s="38">
        <f t="shared" si="14"/>
        <v>0</v>
      </c>
      <c r="AD266" s="38">
        <f t="shared" si="14"/>
        <v>0</v>
      </c>
      <c r="AE266" s="38">
        <f t="shared" si="14"/>
        <v>0</v>
      </c>
      <c r="AF266" s="38">
        <f t="shared" si="14"/>
        <v>0</v>
      </c>
      <c r="AG266" s="38">
        <f t="shared" si="14"/>
        <v>0</v>
      </c>
      <c r="AH266" s="38">
        <f t="shared" si="14"/>
        <v>0</v>
      </c>
      <c r="AI266" s="38">
        <f t="shared" si="14"/>
        <v>0</v>
      </c>
      <c r="AJ266" s="38">
        <f t="shared" si="14"/>
        <v>0</v>
      </c>
      <c r="AK266" s="38">
        <f t="shared" si="14"/>
        <v>0</v>
      </c>
      <c r="AL266" s="38">
        <f t="shared" si="14"/>
        <v>0</v>
      </c>
      <c r="AM266" s="38">
        <f t="shared" si="14"/>
        <v>0</v>
      </c>
      <c r="AN266" s="38">
        <f t="shared" si="14"/>
        <v>0</v>
      </c>
      <c r="AO266" s="38">
        <f t="shared" si="14"/>
        <v>0</v>
      </c>
      <c r="AP266" s="38">
        <f t="shared" si="14"/>
        <v>0</v>
      </c>
      <c r="AQ266" s="38">
        <f t="shared" si="14"/>
        <v>0</v>
      </c>
      <c r="AR266" s="38">
        <f t="shared" si="14"/>
        <v>0.0005</v>
      </c>
      <c r="AS266" s="38">
        <f t="shared" si="14"/>
        <v>0</v>
      </c>
      <c r="AT266" s="38">
        <f t="shared" si="14"/>
        <v>0</v>
      </c>
      <c r="AU266" s="38">
        <f t="shared" si="14"/>
        <v>0</v>
      </c>
      <c r="AV266" s="38">
        <f t="shared" si="14"/>
        <v>149.01148828259727</v>
      </c>
      <c r="AW266" s="38">
        <f t="shared" si="14"/>
        <v>18.896377854276977</v>
      </c>
      <c r="AX266" s="38">
        <f t="shared" si="14"/>
        <v>0</v>
      </c>
      <c r="AY266" s="38">
        <f t="shared" si="14"/>
        <v>0</v>
      </c>
      <c r="AZ266" s="38">
        <f t="shared" si="14"/>
        <v>110.79953779598205</v>
      </c>
      <c r="BA266" s="38">
        <f t="shared" si="14"/>
        <v>0</v>
      </c>
      <c r="BB266" s="38">
        <f t="shared" si="14"/>
        <v>0</v>
      </c>
      <c r="BC266" s="38">
        <f t="shared" si="14"/>
        <v>0</v>
      </c>
      <c r="BD266" s="38">
        <f t="shared" si="14"/>
        <v>0</v>
      </c>
      <c r="BE266" s="38">
        <f t="shared" si="14"/>
        <v>0</v>
      </c>
      <c r="BF266" s="38">
        <f t="shared" si="14"/>
        <v>72.84646509320275</v>
      </c>
      <c r="BG266" s="38">
        <f t="shared" si="14"/>
        <v>6.092068074938413</v>
      </c>
      <c r="BH266" s="38">
        <f t="shared" si="14"/>
        <v>0</v>
      </c>
      <c r="BI266" s="38">
        <f t="shared" si="14"/>
        <v>0</v>
      </c>
      <c r="BJ266" s="38">
        <f t="shared" si="14"/>
        <v>24.91147353300247</v>
      </c>
      <c r="BK266" s="43">
        <f t="shared" si="14"/>
        <v>382.557910634</v>
      </c>
    </row>
    <row r="267" spans="1:63" ht="15">
      <c r="A267" s="59"/>
      <c r="B267" s="68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69"/>
    </row>
    <row r="268" spans="1:63" ht="15">
      <c r="A268" s="25" t="s">
        <v>18</v>
      </c>
      <c r="B268" s="26" t="s">
        <v>270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2"/>
    </row>
    <row r="269" spans="1:63" ht="15">
      <c r="A269" s="70"/>
      <c r="B269" s="30" t="s">
        <v>271</v>
      </c>
      <c r="C269" s="34">
        <v>0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0</v>
      </c>
      <c r="Z269" s="34">
        <v>0</v>
      </c>
      <c r="AA269" s="34">
        <v>0</v>
      </c>
      <c r="AB269" s="34">
        <v>0.066270559</v>
      </c>
      <c r="AC269" s="34">
        <v>0</v>
      </c>
      <c r="AD269" s="34">
        <v>0</v>
      </c>
      <c r="AE269" s="34">
        <v>0</v>
      </c>
      <c r="AF269" s="34">
        <v>0.537202105</v>
      </c>
      <c r="AG269" s="34">
        <v>0</v>
      </c>
      <c r="AH269" s="34">
        <v>0</v>
      </c>
      <c r="AI269" s="34">
        <v>0</v>
      </c>
      <c r="AJ269" s="34">
        <v>0</v>
      </c>
      <c r="AK269" s="34">
        <v>0</v>
      </c>
      <c r="AL269" s="34">
        <v>0.138070648</v>
      </c>
      <c r="AM269" s="34">
        <v>0</v>
      </c>
      <c r="AN269" s="34">
        <v>0</v>
      </c>
      <c r="AO269" s="34">
        <v>0</v>
      </c>
      <c r="AP269" s="34">
        <v>0</v>
      </c>
      <c r="AQ269" s="34">
        <v>0</v>
      </c>
      <c r="AR269" s="34">
        <v>0</v>
      </c>
      <c r="AS269" s="34">
        <v>0</v>
      </c>
      <c r="AT269" s="34">
        <v>0</v>
      </c>
      <c r="AU269" s="34">
        <v>0</v>
      </c>
      <c r="AV269" s="34">
        <v>1.7322563879990347</v>
      </c>
      <c r="AW269" s="34">
        <v>3656.697793641113</v>
      </c>
      <c r="AX269" s="34">
        <v>0</v>
      </c>
      <c r="AY269" s="34">
        <v>0</v>
      </c>
      <c r="AZ269" s="34">
        <v>0.7992940215652391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1.8853250731968467</v>
      </c>
      <c r="BG269" s="34">
        <v>9.158027654125704</v>
      </c>
      <c r="BH269" s="34">
        <v>0</v>
      </c>
      <c r="BI269" s="34">
        <v>0</v>
      </c>
      <c r="BJ269" s="34">
        <v>0</v>
      </c>
      <c r="BK269" s="35">
        <f>SUM(C269:BJ269)</f>
        <v>3671.01424009</v>
      </c>
    </row>
    <row r="270" spans="1:63" ht="15">
      <c r="A270" s="70"/>
      <c r="B270" s="30" t="s">
        <v>272</v>
      </c>
      <c r="C270" s="34">
        <v>0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</v>
      </c>
      <c r="AB270" s="34">
        <v>0.050225598</v>
      </c>
      <c r="AC270" s="34">
        <v>0</v>
      </c>
      <c r="AD270" s="34">
        <v>0</v>
      </c>
      <c r="AE270" s="34">
        <v>0</v>
      </c>
      <c r="AF270" s="34">
        <v>0.631492756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0.03623940899999999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1.1354032752561303</v>
      </c>
      <c r="AW270" s="34">
        <v>1162.7016414813697</v>
      </c>
      <c r="AX270" s="34">
        <v>0</v>
      </c>
      <c r="AY270" s="34">
        <v>0</v>
      </c>
      <c r="AZ270" s="34">
        <v>0.8053318659464475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1.0528386882568246</v>
      </c>
      <c r="BG270" s="34">
        <v>2.9873736963224706</v>
      </c>
      <c r="BH270" s="34">
        <v>0</v>
      </c>
      <c r="BI270" s="34">
        <v>0</v>
      </c>
      <c r="BJ270" s="34">
        <v>0.06231289584853354</v>
      </c>
      <c r="BK270" s="35">
        <f>SUM(C270:BJ270)</f>
        <v>1169.462859666</v>
      </c>
    </row>
    <row r="271" spans="1:63" ht="15.75" thickBot="1">
      <c r="A271" s="70"/>
      <c r="B271" s="30" t="s">
        <v>273</v>
      </c>
      <c r="C271" s="34">
        <v>0</v>
      </c>
      <c r="D271" s="34">
        <v>0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>
        <v>0</v>
      </c>
      <c r="T271" s="34">
        <v>0</v>
      </c>
      <c r="U271" s="34">
        <v>0</v>
      </c>
      <c r="V271" s="34">
        <v>0</v>
      </c>
      <c r="W271" s="34">
        <v>0</v>
      </c>
      <c r="X271" s="34">
        <v>0</v>
      </c>
      <c r="Y271" s="34">
        <v>0</v>
      </c>
      <c r="Z271" s="34">
        <v>0</v>
      </c>
      <c r="AA271" s="34">
        <v>0</v>
      </c>
      <c r="AB271" s="34">
        <v>0.009709034419354837</v>
      </c>
      <c r="AC271" s="34">
        <v>0</v>
      </c>
      <c r="AD271" s="34">
        <v>0</v>
      </c>
      <c r="AE271" s="34">
        <v>0</v>
      </c>
      <c r="AF271" s="34">
        <v>0</v>
      </c>
      <c r="AG271" s="34">
        <v>0</v>
      </c>
      <c r="AH271" s="34">
        <v>0</v>
      </c>
      <c r="AI271" s="34">
        <v>0</v>
      </c>
      <c r="AJ271" s="34">
        <v>0</v>
      </c>
      <c r="AK271" s="34">
        <v>0</v>
      </c>
      <c r="AL271" s="34">
        <v>0.004078257903225808</v>
      </c>
      <c r="AM271" s="34">
        <v>0</v>
      </c>
      <c r="AN271" s="34">
        <v>0</v>
      </c>
      <c r="AO271" s="34">
        <v>0</v>
      </c>
      <c r="AP271" s="34">
        <v>0</v>
      </c>
      <c r="AQ271" s="34">
        <v>0</v>
      </c>
      <c r="AR271" s="34">
        <v>0</v>
      </c>
      <c r="AS271" s="34">
        <v>0</v>
      </c>
      <c r="AT271" s="34">
        <v>0</v>
      </c>
      <c r="AU271" s="34">
        <v>0</v>
      </c>
      <c r="AV271" s="34">
        <v>7.00563000243834</v>
      </c>
      <c r="AW271" s="34">
        <v>17.19866275612342</v>
      </c>
      <c r="AX271" s="34">
        <v>0</v>
      </c>
      <c r="AY271" s="34">
        <v>0</v>
      </c>
      <c r="AZ271" s="34">
        <v>7.05954455645922</v>
      </c>
      <c r="BA271" s="34">
        <v>0</v>
      </c>
      <c r="BB271" s="34">
        <v>0</v>
      </c>
      <c r="BC271" s="34">
        <v>0</v>
      </c>
      <c r="BD271" s="34">
        <v>0</v>
      </c>
      <c r="BE271" s="34">
        <v>0</v>
      </c>
      <c r="BF271" s="34">
        <v>8.06055069624602</v>
      </c>
      <c r="BG271" s="34">
        <v>3.0707434118768</v>
      </c>
      <c r="BH271" s="34">
        <v>0</v>
      </c>
      <c r="BI271" s="34">
        <v>0</v>
      </c>
      <c r="BJ271" s="34">
        <v>5.69188738553362</v>
      </c>
      <c r="BK271" s="35">
        <f>SUM(C271:BJ271)</f>
        <v>48.100806100999996</v>
      </c>
    </row>
    <row r="272" spans="1:63" ht="15.75" thickBot="1">
      <c r="A272" s="48"/>
      <c r="B272" s="71" t="s">
        <v>22</v>
      </c>
      <c r="C272" s="72">
        <f aca="true" t="shared" si="15" ref="C272:BK272">SUM(C269:C271)</f>
        <v>0</v>
      </c>
      <c r="D272" s="38">
        <f t="shared" si="15"/>
        <v>0</v>
      </c>
      <c r="E272" s="38">
        <f t="shared" si="15"/>
        <v>0</v>
      </c>
      <c r="F272" s="38">
        <f t="shared" si="15"/>
        <v>0</v>
      </c>
      <c r="G272" s="38">
        <f t="shared" si="15"/>
        <v>0</v>
      </c>
      <c r="H272" s="38">
        <f t="shared" si="15"/>
        <v>0</v>
      </c>
      <c r="I272" s="38">
        <f t="shared" si="15"/>
        <v>0</v>
      </c>
      <c r="J272" s="38">
        <f t="shared" si="15"/>
        <v>0</v>
      </c>
      <c r="K272" s="38">
        <f t="shared" si="15"/>
        <v>0</v>
      </c>
      <c r="L272" s="38">
        <f t="shared" si="15"/>
        <v>0</v>
      </c>
      <c r="M272" s="38">
        <f t="shared" si="15"/>
        <v>0</v>
      </c>
      <c r="N272" s="38">
        <f t="shared" si="15"/>
        <v>0</v>
      </c>
      <c r="O272" s="38">
        <f t="shared" si="15"/>
        <v>0</v>
      </c>
      <c r="P272" s="38">
        <f t="shared" si="15"/>
        <v>0</v>
      </c>
      <c r="Q272" s="38">
        <f t="shared" si="15"/>
        <v>0</v>
      </c>
      <c r="R272" s="38">
        <f t="shared" si="15"/>
        <v>0</v>
      </c>
      <c r="S272" s="38">
        <f t="shared" si="15"/>
        <v>0</v>
      </c>
      <c r="T272" s="38">
        <f t="shared" si="15"/>
        <v>0</v>
      </c>
      <c r="U272" s="38">
        <f t="shared" si="15"/>
        <v>0</v>
      </c>
      <c r="V272" s="38">
        <f t="shared" si="15"/>
        <v>0</v>
      </c>
      <c r="W272" s="38">
        <f t="shared" si="15"/>
        <v>0</v>
      </c>
      <c r="X272" s="38">
        <f t="shared" si="15"/>
        <v>0</v>
      </c>
      <c r="Y272" s="38">
        <f t="shared" si="15"/>
        <v>0</v>
      </c>
      <c r="Z272" s="38">
        <f t="shared" si="15"/>
        <v>0</v>
      </c>
      <c r="AA272" s="38">
        <f t="shared" si="15"/>
        <v>0</v>
      </c>
      <c r="AB272" s="38">
        <f t="shared" si="15"/>
        <v>0.12620519141935485</v>
      </c>
      <c r="AC272" s="38">
        <f t="shared" si="15"/>
        <v>0</v>
      </c>
      <c r="AD272" s="38">
        <f t="shared" si="15"/>
        <v>0</v>
      </c>
      <c r="AE272" s="38">
        <f t="shared" si="15"/>
        <v>0</v>
      </c>
      <c r="AF272" s="38">
        <f t="shared" si="15"/>
        <v>1.168694861</v>
      </c>
      <c r="AG272" s="38">
        <f t="shared" si="15"/>
        <v>0</v>
      </c>
      <c r="AH272" s="38">
        <f t="shared" si="15"/>
        <v>0</v>
      </c>
      <c r="AI272" s="38">
        <f t="shared" si="15"/>
        <v>0</v>
      </c>
      <c r="AJ272" s="38">
        <f t="shared" si="15"/>
        <v>0</v>
      </c>
      <c r="AK272" s="38">
        <f t="shared" si="15"/>
        <v>0</v>
      </c>
      <c r="AL272" s="38">
        <f t="shared" si="15"/>
        <v>0.1783883149032258</v>
      </c>
      <c r="AM272" s="38">
        <f t="shared" si="15"/>
        <v>0</v>
      </c>
      <c r="AN272" s="38">
        <f t="shared" si="15"/>
        <v>0</v>
      </c>
      <c r="AO272" s="38">
        <f t="shared" si="15"/>
        <v>0</v>
      </c>
      <c r="AP272" s="38">
        <f t="shared" si="15"/>
        <v>0</v>
      </c>
      <c r="AQ272" s="38">
        <f t="shared" si="15"/>
        <v>0</v>
      </c>
      <c r="AR272" s="38">
        <f t="shared" si="15"/>
        <v>0</v>
      </c>
      <c r="AS272" s="38">
        <f t="shared" si="15"/>
        <v>0</v>
      </c>
      <c r="AT272" s="38">
        <f t="shared" si="15"/>
        <v>0</v>
      </c>
      <c r="AU272" s="38">
        <f t="shared" si="15"/>
        <v>0</v>
      </c>
      <c r="AV272" s="38">
        <f t="shared" si="15"/>
        <v>9.873289665693505</v>
      </c>
      <c r="AW272" s="38">
        <f t="shared" si="15"/>
        <v>4836.5980978786065</v>
      </c>
      <c r="AX272" s="38">
        <f t="shared" si="15"/>
        <v>0</v>
      </c>
      <c r="AY272" s="38">
        <f t="shared" si="15"/>
        <v>0</v>
      </c>
      <c r="AZ272" s="38">
        <f t="shared" si="15"/>
        <v>8.664170443970907</v>
      </c>
      <c r="BA272" s="38">
        <f t="shared" si="15"/>
        <v>0</v>
      </c>
      <c r="BB272" s="38">
        <f t="shared" si="15"/>
        <v>0</v>
      </c>
      <c r="BC272" s="38">
        <f t="shared" si="15"/>
        <v>0</v>
      </c>
      <c r="BD272" s="38">
        <f t="shared" si="15"/>
        <v>0</v>
      </c>
      <c r="BE272" s="38">
        <f t="shared" si="15"/>
        <v>0</v>
      </c>
      <c r="BF272" s="38">
        <f t="shared" si="15"/>
        <v>10.998714457699691</v>
      </c>
      <c r="BG272" s="38">
        <f t="shared" si="15"/>
        <v>15.216144762324975</v>
      </c>
      <c r="BH272" s="38">
        <f t="shared" si="15"/>
        <v>0</v>
      </c>
      <c r="BI272" s="38">
        <f t="shared" si="15"/>
        <v>0</v>
      </c>
      <c r="BJ272" s="38">
        <f t="shared" si="15"/>
        <v>5.754200281382153</v>
      </c>
      <c r="BK272" s="73">
        <f t="shared" si="15"/>
        <v>4888.577905857</v>
      </c>
    </row>
    <row r="273" spans="1:63" ht="15.75" thickBot="1">
      <c r="A273" s="36"/>
      <c r="B273" s="64" t="s">
        <v>261</v>
      </c>
      <c r="C273" s="38">
        <f aca="true" t="shared" si="16" ref="C273:BK273">C272+C266</f>
        <v>0</v>
      </c>
      <c r="D273" s="38">
        <f t="shared" si="16"/>
        <v>0</v>
      </c>
      <c r="E273" s="38">
        <f t="shared" si="16"/>
        <v>0</v>
      </c>
      <c r="F273" s="38">
        <f t="shared" si="16"/>
        <v>0</v>
      </c>
      <c r="G273" s="38">
        <f t="shared" si="16"/>
        <v>0</v>
      </c>
      <c r="H273" s="38">
        <f t="shared" si="16"/>
        <v>0</v>
      </c>
      <c r="I273" s="38">
        <f t="shared" si="16"/>
        <v>0</v>
      </c>
      <c r="J273" s="38">
        <f t="shared" si="16"/>
        <v>0</v>
      </c>
      <c r="K273" s="38">
        <f t="shared" si="16"/>
        <v>0</v>
      </c>
      <c r="L273" s="38">
        <f t="shared" si="16"/>
        <v>0</v>
      </c>
      <c r="M273" s="38">
        <f t="shared" si="16"/>
        <v>0</v>
      </c>
      <c r="N273" s="38">
        <f t="shared" si="16"/>
        <v>0</v>
      </c>
      <c r="O273" s="38">
        <f t="shared" si="16"/>
        <v>0</v>
      </c>
      <c r="P273" s="38">
        <f t="shared" si="16"/>
        <v>0</v>
      </c>
      <c r="Q273" s="38">
        <f t="shared" si="16"/>
        <v>0</v>
      </c>
      <c r="R273" s="38">
        <f t="shared" si="16"/>
        <v>0</v>
      </c>
      <c r="S273" s="38">
        <f t="shared" si="16"/>
        <v>0</v>
      </c>
      <c r="T273" s="38">
        <f t="shared" si="16"/>
        <v>0</v>
      </c>
      <c r="U273" s="38">
        <f t="shared" si="16"/>
        <v>0</v>
      </c>
      <c r="V273" s="38">
        <f t="shared" si="16"/>
        <v>0</v>
      </c>
      <c r="W273" s="38">
        <f t="shared" si="16"/>
        <v>0</v>
      </c>
      <c r="X273" s="38">
        <f t="shared" si="16"/>
        <v>0</v>
      </c>
      <c r="Y273" s="38">
        <f t="shared" si="16"/>
        <v>0</v>
      </c>
      <c r="Z273" s="38">
        <f t="shared" si="16"/>
        <v>0</v>
      </c>
      <c r="AA273" s="38">
        <f t="shared" si="16"/>
        <v>0</v>
      </c>
      <c r="AB273" s="38">
        <f t="shared" si="16"/>
        <v>0.12620519141935485</v>
      </c>
      <c r="AC273" s="38">
        <f t="shared" si="16"/>
        <v>0</v>
      </c>
      <c r="AD273" s="38">
        <f t="shared" si="16"/>
        <v>0</v>
      </c>
      <c r="AE273" s="38">
        <f t="shared" si="16"/>
        <v>0</v>
      </c>
      <c r="AF273" s="38">
        <f t="shared" si="16"/>
        <v>1.168694861</v>
      </c>
      <c r="AG273" s="38">
        <f t="shared" si="16"/>
        <v>0</v>
      </c>
      <c r="AH273" s="38">
        <f t="shared" si="16"/>
        <v>0</v>
      </c>
      <c r="AI273" s="38">
        <f t="shared" si="16"/>
        <v>0</v>
      </c>
      <c r="AJ273" s="38">
        <f t="shared" si="16"/>
        <v>0</v>
      </c>
      <c r="AK273" s="38">
        <f t="shared" si="16"/>
        <v>0</v>
      </c>
      <c r="AL273" s="38">
        <f t="shared" si="16"/>
        <v>0.1783883149032258</v>
      </c>
      <c r="AM273" s="38">
        <f t="shared" si="16"/>
        <v>0</v>
      </c>
      <c r="AN273" s="38">
        <f t="shared" si="16"/>
        <v>0</v>
      </c>
      <c r="AO273" s="38">
        <f t="shared" si="16"/>
        <v>0</v>
      </c>
      <c r="AP273" s="38">
        <f t="shared" si="16"/>
        <v>0</v>
      </c>
      <c r="AQ273" s="38">
        <f t="shared" si="16"/>
        <v>0</v>
      </c>
      <c r="AR273" s="38">
        <f t="shared" si="16"/>
        <v>0.0005</v>
      </c>
      <c r="AS273" s="38">
        <f t="shared" si="16"/>
        <v>0</v>
      </c>
      <c r="AT273" s="38">
        <f t="shared" si="16"/>
        <v>0</v>
      </c>
      <c r="AU273" s="38">
        <f t="shared" si="16"/>
        <v>0</v>
      </c>
      <c r="AV273" s="38">
        <f t="shared" si="16"/>
        <v>158.88477794829078</v>
      </c>
      <c r="AW273" s="38">
        <f t="shared" si="16"/>
        <v>4855.494475732883</v>
      </c>
      <c r="AX273" s="38">
        <f t="shared" si="16"/>
        <v>0</v>
      </c>
      <c r="AY273" s="38">
        <f t="shared" si="16"/>
        <v>0</v>
      </c>
      <c r="AZ273" s="38">
        <f t="shared" si="16"/>
        <v>119.46370823995295</v>
      </c>
      <c r="BA273" s="38">
        <f t="shared" si="16"/>
        <v>0</v>
      </c>
      <c r="BB273" s="38">
        <f t="shared" si="16"/>
        <v>0</v>
      </c>
      <c r="BC273" s="38">
        <f t="shared" si="16"/>
        <v>0</v>
      </c>
      <c r="BD273" s="38">
        <f t="shared" si="16"/>
        <v>0</v>
      </c>
      <c r="BE273" s="38">
        <f t="shared" si="16"/>
        <v>0</v>
      </c>
      <c r="BF273" s="38">
        <f t="shared" si="16"/>
        <v>83.84517955090244</v>
      </c>
      <c r="BG273" s="38">
        <f t="shared" si="16"/>
        <v>21.308212837263387</v>
      </c>
      <c r="BH273" s="38">
        <f t="shared" si="16"/>
        <v>0</v>
      </c>
      <c r="BI273" s="38">
        <f t="shared" si="16"/>
        <v>0</v>
      </c>
      <c r="BJ273" s="38">
        <f t="shared" si="16"/>
        <v>30.665673814384625</v>
      </c>
      <c r="BK273" s="43">
        <f t="shared" si="16"/>
        <v>5271.135816491</v>
      </c>
    </row>
    <row r="274" spans="1:63" ht="15">
      <c r="A274" s="59"/>
      <c r="B274" s="74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69"/>
    </row>
    <row r="275" spans="1:63" ht="15">
      <c r="A275" s="25" t="s">
        <v>274</v>
      </c>
      <c r="B275" s="61" t="s">
        <v>275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2"/>
    </row>
    <row r="276" spans="1:63" ht="15.75" thickBot="1">
      <c r="A276" s="70" t="s">
        <v>13</v>
      </c>
      <c r="B276" s="75" t="s">
        <v>276</v>
      </c>
      <c r="C276" s="34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0</v>
      </c>
      <c r="AE276" s="34">
        <v>0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5">
        <v>0</v>
      </c>
    </row>
    <row r="277" spans="1:63" ht="15.75" thickBot="1">
      <c r="A277" s="36"/>
      <c r="B277" s="64" t="s">
        <v>265</v>
      </c>
      <c r="C277" s="38">
        <f>SUM(C276)</f>
        <v>0</v>
      </c>
      <c r="D277" s="38">
        <f aca="true" t="shared" si="17" ref="D277:BK277">SUM(D276)</f>
        <v>0</v>
      </c>
      <c r="E277" s="38">
        <f t="shared" si="17"/>
        <v>0</v>
      </c>
      <c r="F277" s="38">
        <f t="shared" si="17"/>
        <v>0</v>
      </c>
      <c r="G277" s="38">
        <f t="shared" si="17"/>
        <v>0</v>
      </c>
      <c r="H277" s="38">
        <f t="shared" si="17"/>
        <v>0</v>
      </c>
      <c r="I277" s="38">
        <f t="shared" si="17"/>
        <v>0</v>
      </c>
      <c r="J277" s="38">
        <f t="shared" si="17"/>
        <v>0</v>
      </c>
      <c r="K277" s="38">
        <f t="shared" si="17"/>
        <v>0</v>
      </c>
      <c r="L277" s="38">
        <f t="shared" si="17"/>
        <v>0</v>
      </c>
      <c r="M277" s="38">
        <f t="shared" si="17"/>
        <v>0</v>
      </c>
      <c r="N277" s="38">
        <f t="shared" si="17"/>
        <v>0</v>
      </c>
      <c r="O277" s="38">
        <f t="shared" si="17"/>
        <v>0</v>
      </c>
      <c r="P277" s="38">
        <f t="shared" si="17"/>
        <v>0</v>
      </c>
      <c r="Q277" s="38">
        <f t="shared" si="17"/>
        <v>0</v>
      </c>
      <c r="R277" s="38">
        <f t="shared" si="17"/>
        <v>0</v>
      </c>
      <c r="S277" s="38">
        <f t="shared" si="17"/>
        <v>0</v>
      </c>
      <c r="T277" s="38">
        <f t="shared" si="17"/>
        <v>0</v>
      </c>
      <c r="U277" s="38">
        <f t="shared" si="17"/>
        <v>0</v>
      </c>
      <c r="V277" s="38">
        <f t="shared" si="17"/>
        <v>0</v>
      </c>
      <c r="W277" s="38">
        <f t="shared" si="17"/>
        <v>0</v>
      </c>
      <c r="X277" s="38">
        <f t="shared" si="17"/>
        <v>0</v>
      </c>
      <c r="Y277" s="38">
        <f t="shared" si="17"/>
        <v>0</v>
      </c>
      <c r="Z277" s="38">
        <f t="shared" si="17"/>
        <v>0</v>
      </c>
      <c r="AA277" s="38">
        <f t="shared" si="17"/>
        <v>0</v>
      </c>
      <c r="AB277" s="38">
        <f t="shared" si="17"/>
        <v>0</v>
      </c>
      <c r="AC277" s="38">
        <f t="shared" si="17"/>
        <v>0</v>
      </c>
      <c r="AD277" s="38">
        <f t="shared" si="17"/>
        <v>0</v>
      </c>
      <c r="AE277" s="38">
        <f t="shared" si="17"/>
        <v>0</v>
      </c>
      <c r="AF277" s="38">
        <f t="shared" si="17"/>
        <v>0</v>
      </c>
      <c r="AG277" s="38">
        <f t="shared" si="17"/>
        <v>0</v>
      </c>
      <c r="AH277" s="38">
        <f t="shared" si="17"/>
        <v>0</v>
      </c>
      <c r="AI277" s="38">
        <f t="shared" si="17"/>
        <v>0</v>
      </c>
      <c r="AJ277" s="38">
        <f t="shared" si="17"/>
        <v>0</v>
      </c>
      <c r="AK277" s="38">
        <f t="shared" si="17"/>
        <v>0</v>
      </c>
      <c r="AL277" s="38">
        <f t="shared" si="17"/>
        <v>0</v>
      </c>
      <c r="AM277" s="38">
        <f t="shared" si="17"/>
        <v>0</v>
      </c>
      <c r="AN277" s="38">
        <f t="shared" si="17"/>
        <v>0</v>
      </c>
      <c r="AO277" s="38">
        <f t="shared" si="17"/>
        <v>0</v>
      </c>
      <c r="AP277" s="38">
        <f t="shared" si="17"/>
        <v>0</v>
      </c>
      <c r="AQ277" s="38">
        <f t="shared" si="17"/>
        <v>0</v>
      </c>
      <c r="AR277" s="38">
        <f t="shared" si="17"/>
        <v>0</v>
      </c>
      <c r="AS277" s="38">
        <f t="shared" si="17"/>
        <v>0</v>
      </c>
      <c r="AT277" s="38">
        <f t="shared" si="17"/>
        <v>0</v>
      </c>
      <c r="AU277" s="38">
        <f t="shared" si="17"/>
        <v>0</v>
      </c>
      <c r="AV277" s="38">
        <f t="shared" si="17"/>
        <v>0</v>
      </c>
      <c r="AW277" s="38">
        <f t="shared" si="17"/>
        <v>0</v>
      </c>
      <c r="AX277" s="38">
        <f t="shared" si="17"/>
        <v>0</v>
      </c>
      <c r="AY277" s="38">
        <f t="shared" si="17"/>
        <v>0</v>
      </c>
      <c r="AZ277" s="38">
        <f t="shared" si="17"/>
        <v>0</v>
      </c>
      <c r="BA277" s="38">
        <f t="shared" si="17"/>
        <v>0</v>
      </c>
      <c r="BB277" s="38">
        <f t="shared" si="17"/>
        <v>0</v>
      </c>
      <c r="BC277" s="38">
        <f t="shared" si="17"/>
        <v>0</v>
      </c>
      <c r="BD277" s="38">
        <f t="shared" si="17"/>
        <v>0</v>
      </c>
      <c r="BE277" s="38">
        <f t="shared" si="17"/>
        <v>0</v>
      </c>
      <c r="BF277" s="38">
        <f t="shared" si="17"/>
        <v>0</v>
      </c>
      <c r="BG277" s="38">
        <f t="shared" si="17"/>
        <v>0</v>
      </c>
      <c r="BH277" s="38">
        <f t="shared" si="17"/>
        <v>0</v>
      </c>
      <c r="BI277" s="38">
        <f t="shared" si="17"/>
        <v>0</v>
      </c>
      <c r="BJ277" s="38">
        <f t="shared" si="17"/>
        <v>0</v>
      </c>
      <c r="BK277" s="43">
        <f t="shared" si="17"/>
        <v>0</v>
      </c>
    </row>
    <row r="278" spans="1:63" ht="15.75" thickBot="1">
      <c r="A278" s="76"/>
      <c r="B278" s="77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7"/>
    </row>
    <row r="279" spans="1:63" ht="15.75" thickBot="1">
      <c r="A279" s="36"/>
      <c r="B279" s="78" t="s">
        <v>277</v>
      </c>
      <c r="C279" s="38">
        <f aca="true" t="shared" si="18" ref="C279:BK279">C277+C273+C261+C256+C224</f>
        <v>0</v>
      </c>
      <c r="D279" s="38">
        <f t="shared" si="18"/>
        <v>2408.8083704912583</v>
      </c>
      <c r="E279" s="38">
        <f t="shared" si="18"/>
        <v>1593.2299608975486</v>
      </c>
      <c r="F279" s="38">
        <f t="shared" si="18"/>
        <v>0</v>
      </c>
      <c r="G279" s="38">
        <f t="shared" si="18"/>
        <v>0</v>
      </c>
      <c r="H279" s="38">
        <f t="shared" si="18"/>
        <v>2342.483340424742</v>
      </c>
      <c r="I279" s="38">
        <f t="shared" si="18"/>
        <v>38056.30009089639</v>
      </c>
      <c r="J279" s="38">
        <f t="shared" si="18"/>
        <v>4548.773988667451</v>
      </c>
      <c r="K279" s="38">
        <f t="shared" si="18"/>
        <v>43.195516717</v>
      </c>
      <c r="L279" s="38">
        <f t="shared" si="18"/>
        <v>2153.7172805937425</v>
      </c>
      <c r="M279" s="38">
        <f t="shared" si="18"/>
        <v>0</v>
      </c>
      <c r="N279" s="38">
        <f t="shared" si="18"/>
        <v>3.9480161185161275</v>
      </c>
      <c r="O279" s="38">
        <f t="shared" si="18"/>
        <v>0</v>
      </c>
      <c r="P279" s="38">
        <f t="shared" si="18"/>
        <v>0</v>
      </c>
      <c r="Q279" s="38">
        <f t="shared" si="18"/>
        <v>0</v>
      </c>
      <c r="R279" s="38">
        <f t="shared" si="18"/>
        <v>817.4824915044516</v>
      </c>
      <c r="S279" s="38">
        <f t="shared" si="18"/>
        <v>6502.06015906913</v>
      </c>
      <c r="T279" s="38">
        <f t="shared" si="18"/>
        <v>1550.057016070645</v>
      </c>
      <c r="U279" s="38">
        <f t="shared" si="18"/>
        <v>0</v>
      </c>
      <c r="V279" s="38">
        <f t="shared" si="18"/>
        <v>587.2346568758386</v>
      </c>
      <c r="W279" s="38">
        <f t="shared" si="18"/>
        <v>0</v>
      </c>
      <c r="X279" s="38">
        <f t="shared" si="18"/>
        <v>0.007094936193548387</v>
      </c>
      <c r="Y279" s="38">
        <f t="shared" si="18"/>
        <v>0</v>
      </c>
      <c r="Z279" s="38">
        <f t="shared" si="18"/>
        <v>0</v>
      </c>
      <c r="AA279" s="38">
        <f t="shared" si="18"/>
        <v>0</v>
      </c>
      <c r="AB279" s="38">
        <f t="shared" si="18"/>
        <v>221.26244541358065</v>
      </c>
      <c r="AC279" s="38">
        <f t="shared" si="18"/>
        <v>25.539708579354844</v>
      </c>
      <c r="AD279" s="38">
        <f t="shared" si="18"/>
        <v>0</v>
      </c>
      <c r="AE279" s="38">
        <f t="shared" si="18"/>
        <v>0</v>
      </c>
      <c r="AF279" s="38">
        <f t="shared" si="18"/>
        <v>83.35898194041937</v>
      </c>
      <c r="AG279" s="38">
        <f t="shared" si="18"/>
        <v>0</v>
      </c>
      <c r="AH279" s="38">
        <f t="shared" si="18"/>
        <v>0</v>
      </c>
      <c r="AI279" s="38">
        <f t="shared" si="18"/>
        <v>0</v>
      </c>
      <c r="AJ279" s="38">
        <f t="shared" si="18"/>
        <v>0</v>
      </c>
      <c r="AK279" s="38">
        <f t="shared" si="18"/>
        <v>0</v>
      </c>
      <c r="AL279" s="38">
        <f t="shared" si="18"/>
        <v>198.64332500674192</v>
      </c>
      <c r="AM279" s="38">
        <f t="shared" si="18"/>
        <v>1.052660278516129</v>
      </c>
      <c r="AN279" s="38">
        <f t="shared" si="18"/>
        <v>18.39288264445161</v>
      </c>
      <c r="AO279" s="38">
        <f t="shared" si="18"/>
        <v>0</v>
      </c>
      <c r="AP279" s="38">
        <f t="shared" si="18"/>
        <v>4.010124607516129</v>
      </c>
      <c r="AQ279" s="38">
        <f t="shared" si="18"/>
        <v>0</v>
      </c>
      <c r="AR279" s="38">
        <f t="shared" si="18"/>
        <v>150.76284312454837</v>
      </c>
      <c r="AS279" s="38">
        <f t="shared" si="18"/>
        <v>0.22879442696774194</v>
      </c>
      <c r="AT279" s="38">
        <f t="shared" si="18"/>
        <v>0</v>
      </c>
      <c r="AU279" s="38">
        <f t="shared" si="18"/>
        <v>0</v>
      </c>
      <c r="AV279" s="38">
        <f t="shared" si="18"/>
        <v>20579.81840410406</v>
      </c>
      <c r="AW279" s="38">
        <f t="shared" si="18"/>
        <v>21992.71663821842</v>
      </c>
      <c r="AX279" s="38">
        <f t="shared" si="18"/>
        <v>1657.187621124645</v>
      </c>
      <c r="AY279" s="38">
        <f t="shared" si="18"/>
        <v>0</v>
      </c>
      <c r="AZ279" s="38">
        <f t="shared" si="18"/>
        <v>10776.841371767041</v>
      </c>
      <c r="BA279" s="38">
        <f t="shared" si="18"/>
        <v>0</v>
      </c>
      <c r="BB279" s="38">
        <f t="shared" si="18"/>
        <v>0</v>
      </c>
      <c r="BC279" s="38">
        <f t="shared" si="18"/>
        <v>1.2901585928387096</v>
      </c>
      <c r="BD279" s="38">
        <f t="shared" si="18"/>
        <v>0</v>
      </c>
      <c r="BE279" s="38">
        <f t="shared" si="18"/>
        <v>0</v>
      </c>
      <c r="BF279" s="38">
        <f t="shared" si="18"/>
        <v>26329.38168806739</v>
      </c>
      <c r="BG279" s="38">
        <f t="shared" si="18"/>
        <v>2915.0358370433746</v>
      </c>
      <c r="BH279" s="38">
        <f t="shared" si="18"/>
        <v>784.7568102728063</v>
      </c>
      <c r="BI279" s="38">
        <f t="shared" si="18"/>
        <v>0</v>
      </c>
      <c r="BJ279" s="38">
        <f t="shared" si="18"/>
        <v>3667.971222276062</v>
      </c>
      <c r="BK279" s="38">
        <f t="shared" si="18"/>
        <v>150015.54950075163</v>
      </c>
    </row>
    <row r="280" spans="1:63" ht="15">
      <c r="A280" s="59"/>
      <c r="B280" s="74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69"/>
    </row>
    <row r="281" spans="1:63" ht="17.25" thickBot="1">
      <c r="A281" s="70" t="s">
        <v>278</v>
      </c>
      <c r="B281" s="79" t="s">
        <v>279</v>
      </c>
      <c r="C281" s="34">
        <v>0</v>
      </c>
      <c r="D281" s="34">
        <v>0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0</v>
      </c>
      <c r="AE281" s="34">
        <v>0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5">
        <v>0</v>
      </c>
    </row>
    <row r="282" spans="1:63" ht="15.75" thickBot="1">
      <c r="A282" s="36"/>
      <c r="B282" s="64" t="s">
        <v>265</v>
      </c>
      <c r="C282" s="38">
        <f>SUM(C281)</f>
        <v>0</v>
      </c>
      <c r="D282" s="38">
        <f aca="true" t="shared" si="19" ref="D282:BK282">SUM(D281)</f>
        <v>0</v>
      </c>
      <c r="E282" s="38">
        <f t="shared" si="19"/>
        <v>0</v>
      </c>
      <c r="F282" s="38">
        <f t="shared" si="19"/>
        <v>0</v>
      </c>
      <c r="G282" s="38">
        <f t="shared" si="19"/>
        <v>0</v>
      </c>
      <c r="H282" s="38">
        <f t="shared" si="19"/>
        <v>0</v>
      </c>
      <c r="I282" s="38">
        <f t="shared" si="19"/>
        <v>0</v>
      </c>
      <c r="J282" s="38">
        <f t="shared" si="19"/>
        <v>0</v>
      </c>
      <c r="K282" s="38">
        <f t="shared" si="19"/>
        <v>0</v>
      </c>
      <c r="L282" s="38">
        <f t="shared" si="19"/>
        <v>0</v>
      </c>
      <c r="M282" s="38">
        <f t="shared" si="19"/>
        <v>0</v>
      </c>
      <c r="N282" s="38">
        <f t="shared" si="19"/>
        <v>0</v>
      </c>
      <c r="O282" s="38">
        <f t="shared" si="19"/>
        <v>0</v>
      </c>
      <c r="P282" s="38">
        <f t="shared" si="19"/>
        <v>0</v>
      </c>
      <c r="Q282" s="38">
        <f t="shared" si="19"/>
        <v>0</v>
      </c>
      <c r="R282" s="38">
        <f t="shared" si="19"/>
        <v>0</v>
      </c>
      <c r="S282" s="38">
        <f t="shared" si="19"/>
        <v>0</v>
      </c>
      <c r="T282" s="38">
        <f t="shared" si="19"/>
        <v>0</v>
      </c>
      <c r="U282" s="38">
        <f t="shared" si="19"/>
        <v>0</v>
      </c>
      <c r="V282" s="38">
        <f t="shared" si="19"/>
        <v>0</v>
      </c>
      <c r="W282" s="38">
        <f t="shared" si="19"/>
        <v>0</v>
      </c>
      <c r="X282" s="38">
        <f t="shared" si="19"/>
        <v>0</v>
      </c>
      <c r="Y282" s="38">
        <f t="shared" si="19"/>
        <v>0</v>
      </c>
      <c r="Z282" s="38">
        <f t="shared" si="19"/>
        <v>0</v>
      </c>
      <c r="AA282" s="38">
        <f t="shared" si="19"/>
        <v>0</v>
      </c>
      <c r="AB282" s="38">
        <f t="shared" si="19"/>
        <v>0</v>
      </c>
      <c r="AC282" s="38">
        <f t="shared" si="19"/>
        <v>0</v>
      </c>
      <c r="AD282" s="38">
        <f t="shared" si="19"/>
        <v>0</v>
      </c>
      <c r="AE282" s="38">
        <f t="shared" si="19"/>
        <v>0</v>
      </c>
      <c r="AF282" s="38">
        <f t="shared" si="19"/>
        <v>0</v>
      </c>
      <c r="AG282" s="38">
        <f t="shared" si="19"/>
        <v>0</v>
      </c>
      <c r="AH282" s="38">
        <f t="shared" si="19"/>
        <v>0</v>
      </c>
      <c r="AI282" s="38">
        <f t="shared" si="19"/>
        <v>0</v>
      </c>
      <c r="AJ282" s="38">
        <f t="shared" si="19"/>
        <v>0</v>
      </c>
      <c r="AK282" s="38">
        <f t="shared" si="19"/>
        <v>0</v>
      </c>
      <c r="AL282" s="38">
        <f t="shared" si="19"/>
        <v>0</v>
      </c>
      <c r="AM282" s="38">
        <f t="shared" si="19"/>
        <v>0</v>
      </c>
      <c r="AN282" s="38">
        <f t="shared" si="19"/>
        <v>0</v>
      </c>
      <c r="AO282" s="38">
        <f t="shared" si="19"/>
        <v>0</v>
      </c>
      <c r="AP282" s="38">
        <f t="shared" si="19"/>
        <v>0</v>
      </c>
      <c r="AQ282" s="38">
        <f t="shared" si="19"/>
        <v>0</v>
      </c>
      <c r="AR282" s="38">
        <f t="shared" si="19"/>
        <v>0</v>
      </c>
      <c r="AS282" s="38">
        <f t="shared" si="19"/>
        <v>0</v>
      </c>
      <c r="AT282" s="38">
        <f t="shared" si="19"/>
        <v>0</v>
      </c>
      <c r="AU282" s="38">
        <f t="shared" si="19"/>
        <v>0</v>
      </c>
      <c r="AV282" s="38">
        <f t="shared" si="19"/>
        <v>0</v>
      </c>
      <c r="AW282" s="38">
        <f t="shared" si="19"/>
        <v>0</v>
      </c>
      <c r="AX282" s="38">
        <f t="shared" si="19"/>
        <v>0</v>
      </c>
      <c r="AY282" s="38">
        <f t="shared" si="19"/>
        <v>0</v>
      </c>
      <c r="AZ282" s="38">
        <f t="shared" si="19"/>
        <v>0</v>
      </c>
      <c r="BA282" s="38">
        <f t="shared" si="19"/>
        <v>0</v>
      </c>
      <c r="BB282" s="38">
        <f t="shared" si="19"/>
        <v>0</v>
      </c>
      <c r="BC282" s="38">
        <f t="shared" si="19"/>
        <v>0</v>
      </c>
      <c r="BD282" s="38">
        <f t="shared" si="19"/>
        <v>0</v>
      </c>
      <c r="BE282" s="38">
        <f t="shared" si="19"/>
        <v>0</v>
      </c>
      <c r="BF282" s="38">
        <f t="shared" si="19"/>
        <v>0</v>
      </c>
      <c r="BG282" s="38">
        <f t="shared" si="19"/>
        <v>0</v>
      </c>
      <c r="BH282" s="38">
        <f t="shared" si="19"/>
        <v>0</v>
      </c>
      <c r="BI282" s="38">
        <f t="shared" si="19"/>
        <v>0</v>
      </c>
      <c r="BJ282" s="38">
        <f t="shared" si="19"/>
        <v>0</v>
      </c>
      <c r="BK282" s="43">
        <f t="shared" si="19"/>
        <v>0</v>
      </c>
    </row>
    <row r="283" spans="1:63" ht="15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</row>
    <row r="284" spans="1:63" ht="15">
      <c r="A284" s="80"/>
      <c r="B284" s="80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</row>
    <row r="285" spans="1:63" ht="15">
      <c r="A285" s="80"/>
      <c r="B285" s="80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</row>
    <row r="286" spans="1:63" ht="15">
      <c r="A286" s="80"/>
      <c r="B286" s="83" t="s">
        <v>280</v>
      </c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</row>
    <row r="287" spans="1:63" ht="15">
      <c r="A287" s="80"/>
      <c r="B287" s="83" t="s">
        <v>281</v>
      </c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</row>
    <row r="288" spans="1:63" ht="15">
      <c r="A288" s="80"/>
      <c r="B288" s="84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</row>
    <row r="289" spans="1:63" ht="15">
      <c r="A289" s="80"/>
      <c r="B289" s="83" t="s">
        <v>282</v>
      </c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</row>
    <row r="290" spans="1:63" ht="15">
      <c r="A290" s="80"/>
      <c r="B290" s="83" t="s">
        <v>283</v>
      </c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</row>
    <row r="291" spans="1:63" ht="15">
      <c r="A291" s="80"/>
      <c r="B291" s="83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</row>
    <row r="292" spans="1:63" ht="1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</row>
    <row r="293" spans="1:63" ht="15">
      <c r="A293" s="80"/>
      <c r="B293" s="83" t="s">
        <v>284</v>
      </c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</row>
    <row r="294" spans="1:63" ht="15">
      <c r="A294" s="80"/>
      <c r="B294" s="83" t="s">
        <v>285</v>
      </c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</row>
    <row r="295" spans="1:63" ht="15">
      <c r="A295" s="80"/>
      <c r="B295" s="83" t="s">
        <v>286</v>
      </c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</row>
    <row r="296" spans="1:63" ht="15">
      <c r="A296" s="80"/>
      <c r="B296" s="83" t="s">
        <v>287</v>
      </c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</row>
    <row r="297" spans="1:63" ht="15">
      <c r="A297" s="80"/>
      <c r="B297" s="83" t="s">
        <v>288</v>
      </c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</row>
    <row r="298" spans="1:63" ht="15">
      <c r="A298" s="80"/>
      <c r="B298" s="83" t="s">
        <v>289</v>
      </c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</row>
  </sheetData>
  <mergeCells count="25">
    <mergeCell ref="AL9:AP9"/>
    <mergeCell ref="AQ9:AU9"/>
    <mergeCell ref="AV9:AZ9"/>
    <mergeCell ref="BA9:BE9"/>
    <mergeCell ref="BF9:BJ9"/>
    <mergeCell ref="AG8:AP8"/>
    <mergeCell ref="AQ8:AZ8"/>
    <mergeCell ref="BA8:BJ8"/>
    <mergeCell ref="C9:G9"/>
    <mergeCell ref="H9:L9"/>
    <mergeCell ref="M9:Q9"/>
    <mergeCell ref="R9:V9"/>
    <mergeCell ref="W9:AA9"/>
    <mergeCell ref="AB9:AF9"/>
    <mergeCell ref="AG9:AK9"/>
    <mergeCell ref="A6:A10"/>
    <mergeCell ref="B6:B10"/>
    <mergeCell ref="C6:BK6"/>
    <mergeCell ref="C7:V7"/>
    <mergeCell ref="W7:AP7"/>
    <mergeCell ref="AQ7:BJ7"/>
    <mergeCell ref="BK7:BK10"/>
    <mergeCell ref="C8:L8"/>
    <mergeCell ref="M8:V8"/>
    <mergeCell ref="W8:A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0579</dc:creator>
  <cp:keywords/>
  <dc:description/>
  <cp:lastModifiedBy>0579</cp:lastModifiedBy>
  <dcterms:created xsi:type="dcterms:W3CDTF">2017-09-07T07:40:20Z</dcterms:created>
  <dcterms:modified xsi:type="dcterms:W3CDTF">2017-09-07T07:46:09Z</dcterms:modified>
  <cp:category/>
  <cp:version/>
  <cp:contentType/>
  <cp:contentStatus/>
</cp:coreProperties>
</file>